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 x00 km n°xxx" sheetId="1" r:id="rId4"/>
  </sheets>
  <definedNames/>
  <calcPr/>
  <extLst>
    <ext uri="GoogleSheetsCustomDataVersion2">
      <go:sheetsCustomData xmlns:go="http://customooxmlschemas.google.com/" r:id="rId5" roundtripDataChecksum="EX5i7SOiIsNHBY23lik63esBM5z25Kez8dldVBkKpYE="/>
    </ext>
  </extLst>
</workbook>
</file>

<file path=xl/sharedStrings.xml><?xml version="1.0" encoding="utf-8"?>
<sst xmlns="http://schemas.openxmlformats.org/spreadsheetml/2006/main" count="148" uniqueCount="125">
  <si>
    <r>
      <rPr>
        <rFont val="Arial"/>
        <b/>
        <color rgb="FFFF0000"/>
        <sz val="20.0"/>
      </rPr>
      <t>A</t>
    </r>
    <r>
      <rPr>
        <rFont val="Arial"/>
        <b/>
        <color rgb="FF000080"/>
        <sz val="20.0"/>
      </rPr>
      <t xml:space="preserve">UDAX </t>
    </r>
    <r>
      <rPr>
        <rFont val="Arial"/>
        <b/>
        <color rgb="FFFF0000"/>
        <sz val="20.0"/>
      </rPr>
      <t>C</t>
    </r>
    <r>
      <rPr>
        <rFont val="Arial"/>
        <b/>
        <color rgb="FF000080"/>
        <sz val="20.0"/>
      </rPr>
      <t xml:space="preserve">LUB </t>
    </r>
    <r>
      <rPr>
        <rFont val="Arial"/>
        <b/>
        <color rgb="FFFF0000"/>
        <sz val="20.0"/>
      </rPr>
      <t>P</t>
    </r>
    <r>
      <rPr>
        <rFont val="Arial"/>
        <b/>
        <color rgb="FF000080"/>
        <sz val="20.0"/>
      </rPr>
      <t>ARISIEN</t>
    </r>
  </si>
  <si>
    <t>RANDONNEURS FRANÇAIS</t>
  </si>
  <si>
    <t>RANDONNEURS EUROPEENS</t>
  </si>
  <si>
    <t>RANDONNEURS MONDIAUX</t>
  </si>
  <si>
    <t xml:space="preserve">Route name : </t>
  </si>
  <si>
    <t>Rodeando Navarra</t>
  </si>
  <si>
    <t>Homologation route # :</t>
  </si>
  <si>
    <t xml:space="preserve">Organizing club name  :   </t>
  </si>
  <si>
    <t>NAFARRANDONNEURS</t>
  </si>
  <si>
    <t>Org. ACP code # :</t>
  </si>
  <si>
    <t xml:space="preserve">Organizer name : </t>
  </si>
  <si>
    <t>IÑIGO PADILLA</t>
  </si>
  <si>
    <t>League / State :</t>
  </si>
  <si>
    <t>Spain</t>
  </si>
  <si>
    <t xml:space="preserve">Organizer address : </t>
  </si>
  <si>
    <t>Distance</t>
  </si>
  <si>
    <t xml:space="preserve">   km</t>
  </si>
  <si>
    <t>Date :</t>
  </si>
  <si>
    <r>
      <rPr>
        <rFont val="Arial"/>
        <color rgb="FF000080"/>
        <sz val="11.0"/>
      </rPr>
      <t>Starting point location :</t>
    </r>
    <r>
      <rPr>
        <rFont val="Arial"/>
        <color rgb="FF000080"/>
        <sz val="12.0"/>
      </rPr>
      <t xml:space="preserve"> </t>
    </r>
  </si>
  <si>
    <t>NOÁIN / NOAIN</t>
  </si>
  <si>
    <t>Starting hour :</t>
  </si>
  <si>
    <t>Contr.</t>
  </si>
  <si>
    <t>LOCATION</t>
  </si>
  <si>
    <t xml:space="preserve">ROAD MAP </t>
  </si>
  <si>
    <t>ROAD NUMBER</t>
  </si>
  <si>
    <t>PARTIAL</t>
  </si>
  <si>
    <t>TOTAL</t>
  </si>
  <si>
    <t>CONTROLS</t>
  </si>
  <si>
    <t>C</t>
  </si>
  <si>
    <t>Ref. #</t>
  </si>
  <si>
    <t>Coordin.</t>
  </si>
  <si>
    <t>(KM)</t>
  </si>
  <si>
    <t>OPEN</t>
  </si>
  <si>
    <t>CLOSE</t>
  </si>
  <si>
    <t>Noáin (Plaza de los Fueros)</t>
  </si>
  <si>
    <t>Plaza de los Fueros</t>
  </si>
  <si>
    <t>Zubiri</t>
  </si>
  <si>
    <t>N135</t>
  </si>
  <si>
    <t>Roncesvalles / Orreaga</t>
  </si>
  <si>
    <t>St Jean Pied de Port / Donibane Garazi</t>
  </si>
  <si>
    <t>D933</t>
  </si>
  <si>
    <t>Cruce Kinkil bidea</t>
  </si>
  <si>
    <t>D933 / Kinkil bidea</t>
  </si>
  <si>
    <t>Nabas</t>
  </si>
  <si>
    <t>D2023</t>
  </si>
  <si>
    <t>Navarrenx</t>
  </si>
  <si>
    <t>D111</t>
  </si>
  <si>
    <t>Oloron Saint Marie / Oloron</t>
  </si>
  <si>
    <t>Pont d´Aspe</t>
  </si>
  <si>
    <t>Haut de Gan</t>
  </si>
  <si>
    <t>N134</t>
  </si>
  <si>
    <t>Pau</t>
  </si>
  <si>
    <t>Rue du Hedas</t>
  </si>
  <si>
    <t>Orthez</t>
  </si>
  <si>
    <t>Rue Lapeyrere</t>
  </si>
  <si>
    <t>Dax</t>
  </si>
  <si>
    <t>Pont des Arenes</t>
  </si>
  <si>
    <t>Magescq</t>
  </si>
  <si>
    <t>D16</t>
  </si>
  <si>
    <t>Messanges</t>
  </si>
  <si>
    <t>Avenue du Coy / D652</t>
  </si>
  <si>
    <t>Capbreton</t>
  </si>
  <si>
    <t>Boulevard des Cigales</t>
  </si>
  <si>
    <t>Bayonne / Baiona</t>
  </si>
  <si>
    <t>Pont Henri Grenet</t>
  </si>
  <si>
    <t>Biarritz</t>
  </si>
  <si>
    <t>Avenue Eduard VII</t>
  </si>
  <si>
    <t>St Jean de Luz / Donibane Lohitzune</t>
  </si>
  <si>
    <t>Pont routier Charles de Gaulle</t>
  </si>
  <si>
    <t>Hendaye / Hendaia</t>
  </si>
  <si>
    <t>Boulevard de la Mer</t>
  </si>
  <si>
    <t>Lezo</t>
  </si>
  <si>
    <t>GI2638</t>
  </si>
  <si>
    <t>Donostia / San Sebastián</t>
  </si>
  <si>
    <t>Puente de Zurriola / Zurriola zubia</t>
  </si>
  <si>
    <t>Usurbil</t>
  </si>
  <si>
    <t>N634</t>
  </si>
  <si>
    <t>Zarautz</t>
  </si>
  <si>
    <t>Nafarroako etorbidea</t>
  </si>
  <si>
    <t>Deba</t>
  </si>
  <si>
    <t>Elgoibar</t>
  </si>
  <si>
    <t>Bergara</t>
  </si>
  <si>
    <t>GI627</t>
  </si>
  <si>
    <t>Arrasate - Mondragón</t>
  </si>
  <si>
    <t>Uribarri Ganboa / Ulibarri Gamboa</t>
  </si>
  <si>
    <t>A3002</t>
  </si>
  <si>
    <t>Vitoria - Gasteiz</t>
  </si>
  <si>
    <t>Zadorra hiribidea</t>
  </si>
  <si>
    <t>Nanclares de la Oca / Langraiz Oka</t>
  </si>
  <si>
    <t>Rubina kalea</t>
  </si>
  <si>
    <t>Zambrana</t>
  </si>
  <si>
    <t>A3126</t>
  </si>
  <si>
    <t>Labastida / Bastida</t>
  </si>
  <si>
    <t>A124</t>
  </si>
  <si>
    <t>Laguardia</t>
  </si>
  <si>
    <t>Logroño</t>
  </si>
  <si>
    <t>LR151</t>
  </si>
  <si>
    <t>Mendavia</t>
  </si>
  <si>
    <t>Travesía de Mendavia</t>
  </si>
  <si>
    <t>Lodosa</t>
  </si>
  <si>
    <t>Avenida de Navarra</t>
  </si>
  <si>
    <t>Andosilla</t>
  </si>
  <si>
    <t>NA624</t>
  </si>
  <si>
    <t>Peralta / Azkoien</t>
  </si>
  <si>
    <t>Calle de Irurtzun</t>
  </si>
  <si>
    <t>Caparroso</t>
  </si>
  <si>
    <t>NA128</t>
  </si>
  <si>
    <t>Carcastillo</t>
  </si>
  <si>
    <t>Sádaba</t>
  </si>
  <si>
    <t>A127 / A1202</t>
  </si>
  <si>
    <t>Uncastillo</t>
  </si>
  <si>
    <t>A1202</t>
  </si>
  <si>
    <t>Biel</t>
  </si>
  <si>
    <t>Ayerbe</t>
  </si>
  <si>
    <t>A132</t>
  </si>
  <si>
    <t>Puente del embalse de la peña</t>
  </si>
  <si>
    <t>Javierrelatre</t>
  </si>
  <si>
    <t>HU-V-3003</t>
  </si>
  <si>
    <t>Sabiñánigo</t>
  </si>
  <si>
    <t>Avda de Huesca / Calle del Serrablo</t>
  </si>
  <si>
    <t>Jaca</t>
  </si>
  <si>
    <t>N330a / N240</t>
  </si>
  <si>
    <t>Yesa</t>
  </si>
  <si>
    <t>N2420</t>
  </si>
  <si>
    <t>Liédena (Rotonda Hostal Latorre)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</si>
</sst>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-mmm-yy"/>
    <numFmt numFmtId="165" formatCode="[h]:mm"/>
    <numFmt numFmtId="166" formatCode="h&quot;:&quot;mm"/>
  </numFmts>
  <fonts count="21">
    <font>
      <sz val="10.0"/>
      <color rgb="FF000000"/>
      <name val="Arial"/>
      <scheme val="minor"/>
    </font>
    <font>
      <b/>
      <sz val="10.0"/>
      <color theme="1"/>
      <name val="Arial"/>
    </font>
    <font>
      <b/>
      <sz val="20.0"/>
      <color rgb="FFFF0000"/>
      <name val="Arial"/>
    </font>
    <font>
      <sz val="10.0"/>
      <color theme="1"/>
      <name val="Arial"/>
    </font>
    <font>
      <sz val="12.0"/>
      <color rgb="FF000000"/>
      <name val="Arial"/>
    </font>
    <font>
      <b/>
      <sz val="9.0"/>
      <color rgb="FF000080"/>
      <name val="Arial"/>
    </font>
    <font>
      <b/>
      <sz val="10.0"/>
      <color rgb="FF000080"/>
      <name val="Arial"/>
    </font>
    <font>
      <sz val="12.0"/>
      <color theme="1"/>
      <name val="Arial"/>
    </font>
    <font>
      <sz val="11.0"/>
      <color rgb="FF000080"/>
      <name val="Arial"/>
    </font>
    <font/>
    <font>
      <b/>
      <i/>
      <sz val="10.0"/>
      <color rgb="FFFF6600"/>
      <name val="Arial"/>
    </font>
    <font>
      <sz val="10.0"/>
      <color rgb="FF000000"/>
      <name val="Arial"/>
    </font>
    <font>
      <b/>
      <sz val="16.0"/>
      <color theme="1"/>
      <name val="Arial"/>
    </font>
    <font>
      <sz val="12.0"/>
      <color rgb="FF000080"/>
      <name val="Arial"/>
    </font>
    <font>
      <sz val="10.0"/>
      <color rgb="FF000080"/>
      <name val="Arial"/>
    </font>
    <font>
      <b/>
      <sz val="8.0"/>
      <color rgb="FF333399"/>
      <name val="Arial"/>
    </font>
    <font>
      <b/>
      <sz val="12.0"/>
      <color rgb="FF333399"/>
      <name val="Arial"/>
    </font>
    <font>
      <b/>
      <color theme="1"/>
      <name val="Arial"/>
    </font>
    <font>
      <color theme="1"/>
      <name val="Arial"/>
    </font>
    <font>
      <b/>
      <sz val="12.0"/>
      <color rgb="FF000000"/>
      <name val="Arial"/>
    </font>
    <font>
      <sz val="9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32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right style="thin">
        <color rgb="FF333333"/>
      </right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 shrinkToFit="0" vertical="center" wrapText="0"/>
    </xf>
    <xf borderId="0" fillId="0" fontId="2" numFmtId="0" xfId="0" applyAlignment="1" applyFont="1">
      <alignment shrinkToFit="0" vertical="bottom" wrapText="0"/>
    </xf>
    <xf borderId="0" fillId="0" fontId="1" numFmtId="0" xfId="0" applyAlignment="1" applyFont="1">
      <alignment shrinkToFit="0" vertical="center" wrapText="0"/>
    </xf>
    <xf borderId="0" fillId="0" fontId="3" numFmtId="0" xfId="0" applyAlignment="1" applyFont="1">
      <alignment shrinkToFit="0" vertical="bottom" wrapText="0"/>
    </xf>
    <xf borderId="0" fillId="0" fontId="4" numFmtId="0" xfId="0" applyAlignment="1" applyFont="1">
      <alignment shrinkToFit="0" vertical="bottom" wrapText="0"/>
    </xf>
    <xf borderId="0" fillId="0" fontId="5" numFmtId="0" xfId="0" applyAlignment="1" applyFont="1">
      <alignment shrinkToFit="0" vertical="bottom" wrapText="0"/>
    </xf>
    <xf borderId="0" fillId="0" fontId="6" numFmtId="0" xfId="0" applyAlignment="1" applyFont="1">
      <alignment shrinkToFit="0" vertical="bottom" wrapText="0"/>
    </xf>
    <xf borderId="0" fillId="0" fontId="5" numFmtId="0" xfId="0" applyAlignment="1" applyFont="1">
      <alignment horizontal="left" shrinkToFit="0" vertical="bottom" wrapText="0"/>
    </xf>
    <xf borderId="0" fillId="0" fontId="7" numFmtId="0" xfId="0" applyAlignment="1" applyFont="1">
      <alignment shrinkToFit="0" vertical="bottom" wrapText="0"/>
    </xf>
    <xf borderId="1" fillId="0" fontId="8" numFmtId="0" xfId="0" applyAlignment="1" applyBorder="1" applyFont="1">
      <alignment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2" fillId="0" fontId="9" numFmtId="0" xfId="0" applyBorder="1" applyFont="1"/>
    <xf borderId="2" fillId="0" fontId="8" numFmtId="0" xfId="0" applyAlignment="1" applyBorder="1" applyFont="1">
      <alignment shrinkToFit="0" vertical="center" wrapText="0"/>
    </xf>
    <xf borderId="2" fillId="0" fontId="8" numFmtId="0" xfId="0" applyAlignment="1" applyBorder="1" applyFont="1">
      <alignment horizontal="right" shrinkToFit="0" vertical="center" wrapText="0"/>
    </xf>
    <xf borderId="2" fillId="0" fontId="1" numFmtId="0" xfId="0" applyAlignment="1" applyBorder="1" applyFont="1">
      <alignment horizontal="center" shrinkToFit="0" vertical="center" wrapText="0"/>
    </xf>
    <xf borderId="3" fillId="0" fontId="9" numFmtId="0" xfId="0" applyBorder="1" applyFont="1"/>
    <xf borderId="4" fillId="0" fontId="8" numFmtId="0" xfId="0" applyAlignment="1" applyBorder="1" applyFont="1">
      <alignment shrinkToFit="0" vertical="center" wrapText="0"/>
    </xf>
    <xf borderId="4" fillId="0" fontId="1" numFmtId="0" xfId="0" applyAlignment="1" applyBorder="1" applyFont="1">
      <alignment horizontal="left" shrinkToFit="0" vertical="center" wrapText="0"/>
    </xf>
    <xf borderId="4" fillId="0" fontId="1" numFmtId="0" xfId="0" applyAlignment="1" applyBorder="1" applyFont="1">
      <alignment horizontal="center" shrinkToFit="0" vertical="center" wrapText="0"/>
    </xf>
    <xf borderId="5" fillId="0" fontId="8" numFmtId="0" xfId="0" applyAlignment="1" applyBorder="1" applyFont="1">
      <alignment shrinkToFit="0" vertical="center" wrapText="0"/>
    </xf>
    <xf borderId="0" fillId="2" fontId="8" numFmtId="0" xfId="0" applyAlignment="1" applyFill="1" applyFont="1">
      <alignment horizontal="left"/>
    </xf>
    <xf borderId="4" fillId="0" fontId="3" numFmtId="0" xfId="0" applyAlignment="1" applyBorder="1" applyFont="1">
      <alignment horizontal="left" shrinkToFit="0" vertical="center" wrapText="0"/>
    </xf>
    <xf borderId="6" fillId="0" fontId="9" numFmtId="0" xfId="0" applyBorder="1" applyFont="1"/>
    <xf borderId="0" fillId="0" fontId="10" numFmtId="20" xfId="0" applyAlignment="1" applyFont="1" applyNumberFormat="1">
      <alignment horizontal="left" shrinkToFit="0" vertical="bottom" wrapText="0"/>
    </xf>
    <xf borderId="7" fillId="0" fontId="8" numFmtId="0" xfId="0" applyAlignment="1" applyBorder="1" applyFont="1">
      <alignment shrinkToFit="0" vertical="center" wrapText="0"/>
    </xf>
    <xf borderId="0" fillId="0" fontId="3" numFmtId="0" xfId="0" applyAlignment="1" applyFont="1">
      <alignment horizontal="left" shrinkToFit="0" vertical="center" wrapText="0"/>
    </xf>
    <xf borderId="0" fillId="0" fontId="8" numFmtId="0" xfId="0" applyAlignment="1" applyFont="1">
      <alignment shrinkToFit="0" vertical="center" wrapText="0"/>
    </xf>
    <xf borderId="8" fillId="0" fontId="9" numFmtId="0" xfId="0" applyBorder="1" applyFont="1"/>
    <xf borderId="0" fillId="0" fontId="11" numFmtId="0" xfId="0" applyAlignment="1" applyFont="1">
      <alignment shrinkToFit="0" vertical="bottom" wrapText="0"/>
    </xf>
    <xf borderId="0" fillId="0" fontId="12" numFmtId="0" xfId="0" applyAlignment="1" applyFont="1">
      <alignment horizontal="center" readingOrder="0" shrinkToFit="0" vertical="center" wrapText="0"/>
    </xf>
    <xf borderId="0" fillId="0" fontId="8" numFmtId="0" xfId="0" applyAlignment="1" applyFont="1">
      <alignment horizontal="center" shrinkToFit="0" vertical="center" wrapText="0"/>
    </xf>
    <xf borderId="8" fillId="0" fontId="8" numFmtId="0" xfId="0" applyAlignment="1" applyBorder="1" applyFont="1">
      <alignment horizontal="center" shrinkToFit="0" vertical="center" wrapText="0"/>
    </xf>
    <xf borderId="7" fillId="0" fontId="3" numFmtId="0" xfId="0" applyAlignment="1" applyBorder="1" applyFont="1">
      <alignment horizontal="left" shrinkToFit="0" vertical="center" wrapText="0"/>
    </xf>
    <xf borderId="0" fillId="0" fontId="3" numFmtId="164" xfId="0" applyAlignment="1" applyFont="1" applyNumberFormat="1">
      <alignment horizontal="left" readingOrder="0" shrinkToFit="0" vertical="center" wrapText="0"/>
    </xf>
    <xf borderId="9" fillId="0" fontId="8" numFmtId="0" xfId="0" applyAlignment="1" applyBorder="1" applyFont="1">
      <alignment horizontal="left" shrinkToFit="0" vertical="center" wrapText="0"/>
    </xf>
    <xf borderId="0" fillId="2" fontId="13" numFmtId="0" xfId="0" applyAlignment="1" applyFont="1">
      <alignment horizontal="left" readingOrder="0"/>
    </xf>
    <xf borderId="10" fillId="0" fontId="3" numFmtId="0" xfId="0" applyAlignment="1" applyBorder="1" applyFont="1">
      <alignment horizontal="left" shrinkToFit="0" vertical="bottom" wrapText="0"/>
    </xf>
    <xf borderId="10" fillId="0" fontId="8" numFmtId="0" xfId="0" applyAlignment="1" applyBorder="1" applyFont="1">
      <alignment horizontal="left" shrinkToFit="0" vertical="center" wrapText="0"/>
    </xf>
    <xf borderId="10" fillId="0" fontId="8" numFmtId="0" xfId="0" applyAlignment="1" applyBorder="1" applyFont="1">
      <alignment horizontal="right" shrinkToFit="0" vertical="center" wrapText="0"/>
    </xf>
    <xf borderId="10" fillId="0" fontId="14" numFmtId="20" xfId="0" applyAlignment="1" applyBorder="1" applyFont="1" applyNumberFormat="1">
      <alignment horizontal="left" readingOrder="0" shrinkToFit="0" vertical="center" wrapText="0"/>
    </xf>
    <xf borderId="11" fillId="0" fontId="9" numFmtId="0" xfId="0" applyBorder="1" applyFont="1"/>
    <xf borderId="8" fillId="0" fontId="15" numFmtId="0" xfId="0" applyAlignment="1" applyBorder="1" applyFont="1">
      <alignment horizontal="right" shrinkToFit="0" vertical="center" wrapText="0"/>
    </xf>
    <xf borderId="5" fillId="0" fontId="6" numFmtId="0" xfId="0" applyAlignment="1" applyBorder="1" applyFont="1">
      <alignment horizontal="center" shrinkToFit="0" vertical="center" wrapText="1"/>
    </xf>
    <xf borderId="4" fillId="0" fontId="6" numFmtId="0" xfId="0" applyAlignment="1" applyBorder="1" applyFont="1">
      <alignment horizontal="center" shrinkToFit="0" vertical="center" wrapText="1"/>
    </xf>
    <xf borderId="12" fillId="0" fontId="6" numFmtId="0" xfId="0" applyAlignment="1" applyBorder="1" applyFont="1">
      <alignment horizontal="center" shrinkToFit="0" vertical="center" wrapText="1"/>
    </xf>
    <xf borderId="13" fillId="0" fontId="6" numFmtId="0" xfId="0" applyAlignment="1" applyBorder="1" applyFont="1">
      <alignment horizontal="center" shrinkToFit="0" vertical="center" wrapText="1"/>
    </xf>
    <xf borderId="14" fillId="0" fontId="9" numFmtId="0" xfId="0" applyBorder="1" applyFont="1"/>
    <xf borderId="0" fillId="0" fontId="3" numFmtId="0" xfId="0" applyAlignment="1" applyFont="1">
      <alignment shrinkToFit="0" vertical="center" wrapText="0"/>
    </xf>
    <xf borderId="0" fillId="0" fontId="11" numFmtId="20" xfId="0" applyAlignment="1" applyFont="1" applyNumberFormat="1">
      <alignment horizontal="right" shrinkToFit="0" vertical="bottom" wrapText="0"/>
    </xf>
    <xf borderId="8" fillId="0" fontId="16" numFmtId="0" xfId="0" applyAlignment="1" applyBorder="1" applyFont="1">
      <alignment horizontal="right" shrinkToFit="0" vertical="center" wrapText="0"/>
    </xf>
    <xf borderId="9" fillId="0" fontId="9" numFmtId="0" xfId="0" applyBorder="1" applyFont="1"/>
    <xf borderId="15" fillId="0" fontId="6" numFmtId="0" xfId="0" applyAlignment="1" applyBorder="1" applyFont="1">
      <alignment horizontal="center" shrinkToFit="0" vertical="center" wrapText="1"/>
    </xf>
    <xf borderId="16" fillId="0" fontId="6" numFmtId="0" xfId="0" applyAlignment="1" applyBorder="1" applyFont="1">
      <alignment horizontal="center" shrinkToFit="0" vertical="center" wrapText="1"/>
    </xf>
    <xf borderId="10" fillId="0" fontId="9" numFmtId="0" xfId="0" applyBorder="1" applyFont="1"/>
    <xf borderId="17" fillId="0" fontId="6" numFmtId="0" xfId="0" applyAlignment="1" applyBorder="1" applyFont="1">
      <alignment horizontal="center" shrinkToFit="0" vertical="center" wrapText="1"/>
    </xf>
    <xf borderId="18" fillId="0" fontId="6" numFmtId="0" xfId="0" applyAlignment="1" applyBorder="1" applyFont="1">
      <alignment horizontal="center" shrinkToFit="0" vertical="center" wrapText="1"/>
    </xf>
    <xf borderId="19" fillId="0" fontId="6" numFmtId="0" xfId="0" applyAlignment="1" applyBorder="1" applyFont="1">
      <alignment horizontal="center" shrinkToFit="0" vertical="center" wrapText="1"/>
    </xf>
    <xf borderId="20" fillId="0" fontId="17" numFmtId="0" xfId="0" applyAlignment="1" applyBorder="1" applyFont="1">
      <alignment readingOrder="0" shrinkToFit="0" vertical="center" wrapText="1"/>
    </xf>
    <xf borderId="21" fillId="0" fontId="18" numFmtId="0" xfId="0" applyAlignment="1" applyBorder="1" applyFont="1">
      <alignment vertical="center"/>
    </xf>
    <xf borderId="22" fillId="0" fontId="18" numFmtId="0" xfId="0" applyAlignment="1" applyBorder="1" applyFont="1">
      <alignment vertical="center"/>
    </xf>
    <xf borderId="23" fillId="0" fontId="17" numFmtId="0" xfId="0" applyAlignment="1" applyBorder="1" applyFont="1">
      <alignment readingOrder="0" vertical="center"/>
    </xf>
    <xf borderId="24" fillId="0" fontId="1" numFmtId="0" xfId="0" applyAlignment="1" applyBorder="1" applyFont="1">
      <alignment horizontal="center" shrinkToFit="0" vertical="center" wrapText="0"/>
    </xf>
    <xf borderId="14" fillId="0" fontId="1" numFmtId="0" xfId="0" applyAlignment="1" applyBorder="1" applyFont="1">
      <alignment horizontal="center" shrinkToFit="0" vertical="center" wrapText="0"/>
    </xf>
    <xf borderId="25" fillId="0" fontId="1" numFmtId="20" xfId="0" applyAlignment="1" applyBorder="1" applyFont="1" applyNumberFormat="1">
      <alignment horizontal="center" readingOrder="0" shrinkToFit="0" vertical="center" wrapText="0"/>
    </xf>
    <xf borderId="26" fillId="0" fontId="1" numFmtId="20" xfId="0" applyAlignment="1" applyBorder="1" applyFont="1" applyNumberFormat="1">
      <alignment horizontal="center" shrinkToFit="0" vertical="center" wrapText="0"/>
    </xf>
    <xf borderId="27" fillId="0" fontId="3" numFmtId="0" xfId="0" applyAlignment="1" applyBorder="1" applyFont="1">
      <alignment readingOrder="0" shrinkToFit="0" vertical="center" wrapText="1"/>
    </xf>
    <xf borderId="28" fillId="0" fontId="3" numFmtId="0" xfId="0" applyAlignment="1" applyBorder="1" applyFont="1">
      <alignment horizontal="center" shrinkToFit="0" vertical="center" wrapText="0"/>
    </xf>
    <xf borderId="29" fillId="0" fontId="3" numFmtId="0" xfId="0" applyAlignment="1" applyBorder="1" applyFont="1">
      <alignment horizontal="center" shrinkToFit="0" vertical="center" wrapText="0"/>
    </xf>
    <xf borderId="30" fillId="0" fontId="3" numFmtId="0" xfId="0" applyAlignment="1" applyBorder="1" applyFont="1">
      <alignment readingOrder="0" shrinkToFit="0" vertical="center" wrapText="0"/>
    </xf>
    <xf borderId="31" fillId="0" fontId="3" numFmtId="0" xfId="0" applyAlignment="1" applyBorder="1" applyFont="1">
      <alignment horizontal="center" readingOrder="0" shrinkToFit="0" vertical="center" wrapText="0"/>
    </xf>
    <xf borderId="30" fillId="0" fontId="3" numFmtId="0" xfId="0" applyAlignment="1" applyBorder="1" applyFont="1">
      <alignment horizontal="center" shrinkToFit="0" vertical="center" wrapText="0"/>
    </xf>
    <xf borderId="25" fillId="0" fontId="3" numFmtId="165" xfId="0" applyAlignment="1" applyBorder="1" applyFont="1" applyNumberFormat="1">
      <alignment horizontal="center" shrinkToFit="0" vertical="center" wrapText="0"/>
    </xf>
    <xf borderId="26" fillId="0" fontId="3" numFmtId="165" xfId="0" applyAlignment="1" applyBorder="1" applyFont="1" applyNumberFormat="1">
      <alignment horizontal="center" shrinkToFit="0" vertical="center" wrapText="0"/>
    </xf>
    <xf borderId="27" fillId="0" fontId="3" numFmtId="0" xfId="0" applyAlignment="1" applyBorder="1" applyFont="1">
      <alignment readingOrder="0" shrinkToFit="0" vertical="center" wrapText="0"/>
    </xf>
    <xf borderId="25" fillId="0" fontId="1" numFmtId="165" xfId="0" applyAlignment="1" applyBorder="1" applyFont="1" applyNumberFormat="1">
      <alignment horizontal="center" shrinkToFit="0" vertical="center" wrapText="0"/>
    </xf>
    <xf borderId="26" fillId="0" fontId="1" numFmtId="165" xfId="0" applyAlignment="1" applyBorder="1" applyFont="1" applyNumberFormat="1">
      <alignment horizontal="center" shrinkToFit="0" vertical="center" wrapText="0"/>
    </xf>
    <xf borderId="0" fillId="0" fontId="1" numFmtId="0" xfId="0" applyAlignment="1" applyFont="1">
      <alignment horizontal="right" readingOrder="0" shrinkToFit="0" vertical="center" wrapText="0"/>
    </xf>
    <xf borderId="27" fillId="0" fontId="1" numFmtId="0" xfId="0" applyAlignment="1" applyBorder="1" applyFont="1">
      <alignment readingOrder="0" shrinkToFit="0" vertical="center" wrapText="0"/>
    </xf>
    <xf borderId="28" fillId="0" fontId="1" numFmtId="0" xfId="0" applyAlignment="1" applyBorder="1" applyFont="1">
      <alignment horizontal="center" shrinkToFit="0" vertical="center" wrapText="0"/>
    </xf>
    <xf borderId="29" fillId="0" fontId="1" numFmtId="0" xfId="0" applyAlignment="1" applyBorder="1" applyFont="1">
      <alignment horizontal="center" shrinkToFit="0" vertical="center" wrapText="0"/>
    </xf>
    <xf borderId="30" fillId="0" fontId="1" numFmtId="0" xfId="0" applyAlignment="1" applyBorder="1" applyFont="1">
      <alignment readingOrder="0" shrinkToFit="0" vertical="center" wrapText="0"/>
    </xf>
    <xf borderId="31" fillId="0" fontId="1" numFmtId="0" xfId="0" applyAlignment="1" applyBorder="1" applyFont="1">
      <alignment horizontal="center" readingOrder="0" shrinkToFit="0" vertical="center" wrapText="0"/>
    </xf>
    <xf borderId="30" fillId="0" fontId="1" numFmtId="0" xfId="0" applyAlignment="1" applyBorder="1" applyFont="1">
      <alignment horizontal="center" shrinkToFit="0" vertical="center" wrapText="0"/>
    </xf>
    <xf borderId="26" fillId="0" fontId="1" numFmtId="166" xfId="0" applyAlignment="1" applyBorder="1" applyFont="1" applyNumberFormat="1">
      <alignment horizontal="center" shrinkToFit="0" vertical="center" wrapText="0"/>
    </xf>
    <xf borderId="0" fillId="0" fontId="19" numFmtId="0" xfId="0" applyAlignment="1" applyFont="1">
      <alignment shrinkToFit="0" vertical="bottom" wrapText="0"/>
    </xf>
    <xf borderId="30" fillId="0" fontId="20" numFmtId="0" xfId="0" applyAlignment="1" applyBorder="1" applyFont="1">
      <alignment readingOrder="0" shrinkToFit="0" vertical="center" wrapText="0"/>
    </xf>
    <xf borderId="0" fillId="0" fontId="18" numFmtId="0" xfId="0" applyAlignment="1" applyFont="1">
      <alignment horizontal="right" vertical="center"/>
    </xf>
    <xf borderId="0" fillId="0" fontId="17" numFmtId="0" xfId="0" applyAlignment="1" applyFont="1">
      <alignment horizontal="right" vertical="center"/>
    </xf>
    <xf borderId="0" fillId="0" fontId="3" numFmtId="0" xfId="0" applyAlignment="1" applyFont="1">
      <alignment horizontal="right" shrinkToFit="0" vertical="center" wrapText="0"/>
    </xf>
    <xf borderId="0" fillId="0" fontId="3" numFmtId="0" xfId="0" applyAlignment="1" applyFont="1">
      <alignment horizontal="right" readingOrder="0" shrinkToFit="0" vertical="center" wrapText="0"/>
    </xf>
    <xf borderId="25" fillId="0" fontId="1" numFmtId="165" xfId="0" applyAlignment="1" applyBorder="1" applyFont="1" applyNumberFormat="1">
      <alignment horizontal="center" readingOrder="0" shrinkToFit="0" vertical="center" wrapText="0"/>
    </xf>
    <xf borderId="20" fillId="0" fontId="18" numFmtId="0" xfId="0" applyAlignment="1" applyBorder="1" applyFont="1">
      <alignment readingOrder="0" shrinkToFit="0" vertical="center" wrapText="1"/>
    </xf>
    <xf borderId="23" fillId="0" fontId="18" numFmtId="0" xfId="0" applyAlignment="1" applyBorder="1" applyFont="1">
      <alignment readingOrder="0" vertical="center"/>
    </xf>
    <xf borderId="21" fillId="0" fontId="17" numFmtId="0" xfId="0" applyAlignment="1" applyBorder="1" applyFont="1">
      <alignment vertical="center"/>
    </xf>
    <xf borderId="22" fillId="0" fontId="17" numFmtId="0" xfId="0" applyAlignment="1" applyBorder="1" applyFont="1">
      <alignment vertical="center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57150</xdr:colOff>
      <xdr:row>0</xdr:row>
      <xdr:rowOff>38100</xdr:rowOff>
    </xdr:from>
    <xdr:ext cx="4352925" cy="1600200"/>
    <xdr:sp>
      <xdr:nvSpPr>
        <xdr:cNvPr id="3" name="Shape 3"/>
        <xdr:cNvSpPr/>
      </xdr:nvSpPr>
      <xdr:spPr>
        <a:xfrm>
          <a:off x="3174300" y="2984663"/>
          <a:ext cx="4343400" cy="15906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Clr>
              <a:srgbClr val="000080"/>
            </a:buClr>
            <a:buSzPts val="2000"/>
            <a:buFont typeface="Arial"/>
            <a:buNone/>
          </a:pPr>
          <a:r>
            <a:rPr b="1" i="0" lang="en-US" sz="2000" u="none" strike="noStrike">
              <a:solidFill>
                <a:srgbClr val="000080"/>
              </a:solidFill>
              <a:latin typeface="Arial"/>
              <a:ea typeface="Arial"/>
              <a:cs typeface="Arial"/>
              <a:sym typeface="Arial"/>
            </a:rPr>
            <a:t>BREVET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Clr>
              <a:srgbClr val="000080"/>
            </a:buClr>
            <a:buSzPts val="1400"/>
            <a:buFont typeface="Arial"/>
            <a:buNone/>
          </a:pPr>
          <a:r>
            <a:rPr b="1" i="0" lang="en-US" sz="1400" u="none" strike="noStrike">
              <a:solidFill>
                <a:srgbClr val="000080"/>
              </a:solidFill>
              <a:latin typeface="Arial"/>
              <a:ea typeface="Arial"/>
              <a:cs typeface="Arial"/>
              <a:sym typeface="Arial"/>
            </a:rPr>
            <a:t>DE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Clr>
              <a:srgbClr val="000080"/>
            </a:buClr>
            <a:buSzPts val="2000"/>
            <a:buFont typeface="Arial"/>
            <a:buNone/>
          </a:pPr>
          <a:r>
            <a:rPr b="1" i="0" lang="en-US" sz="2000" u="none" strike="noStrike">
              <a:solidFill>
                <a:srgbClr val="000080"/>
              </a:solidFill>
              <a:latin typeface="Arial"/>
              <a:ea typeface="Arial"/>
              <a:cs typeface="Arial"/>
              <a:sym typeface="Arial"/>
            </a:rPr>
            <a:t>RANDONNEURS MONDIAUX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Clr>
              <a:srgbClr val="000080"/>
            </a:buClr>
            <a:buSzPts val="1100"/>
            <a:buFont typeface="Arial"/>
            <a:buNone/>
          </a:pPr>
          <a:r>
            <a:rPr i="0" lang="en-US" sz="1100" u="none" strike="noStrike">
              <a:solidFill>
                <a:srgbClr val="000080"/>
              </a:solidFill>
              <a:latin typeface="Arial"/>
              <a:ea typeface="Arial"/>
              <a:cs typeface="Arial"/>
              <a:sym typeface="Arial"/>
            </a:rPr>
            <a:t>APPROVAL APPLICATION FORM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SzPts val="2000"/>
            <a:buFont typeface="Arial"/>
            <a:buNone/>
          </a:pPr>
          <a:r>
            <a:rPr i="0" lang="en-US" sz="2000" u="none" strike="noStrike">
              <a:latin typeface="Arial"/>
              <a:ea typeface="Arial"/>
              <a:cs typeface="Arial"/>
              <a:sym typeface="Arial"/>
            </a:rPr>
            <a:t> </a:t>
          </a:r>
          <a:endParaRPr sz="1400"/>
        </a:p>
      </xdr:txBody>
    </xdr:sp>
    <xdr:clientData fLocksWithSheet="0"/>
  </xdr:oneCellAnchor>
  <xdr:oneCellAnchor>
    <xdr:from>
      <xdr:col>2</xdr:col>
      <xdr:colOff>419100</xdr:colOff>
      <xdr:row>1</xdr:row>
      <xdr:rowOff>152400</xdr:rowOff>
    </xdr:from>
    <xdr:ext cx="1114425" cy="8001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2.63" defaultRowHeight="15.0"/>
  <cols>
    <col customWidth="1" min="1" max="1" width="4.88"/>
    <col customWidth="1" min="2" max="2" width="40.63"/>
    <col customWidth="1" min="3" max="3" width="6.63"/>
    <col customWidth="1" min="4" max="4" width="8.0"/>
    <col customWidth="1" min="5" max="5" width="29.38"/>
    <col customWidth="1" min="6" max="7" width="11.0"/>
    <col customWidth="1" min="8" max="9" width="9.38"/>
    <col customWidth="1" min="10" max="10" width="3.13"/>
    <col customWidth="1" min="11" max="11" width="5.63"/>
    <col customWidth="1" min="12" max="26" width="10.0"/>
  </cols>
  <sheetData>
    <row r="1" ht="26.25" customHeight="1">
      <c r="A1" s="1"/>
      <c r="B1" s="2" t="s">
        <v>0</v>
      </c>
      <c r="D1" s="3"/>
      <c r="E1" s="3"/>
      <c r="F1" s="3"/>
      <c r="G1" s="3"/>
      <c r="H1" s="3"/>
      <c r="I1" s="3"/>
      <c r="J1" s="4"/>
      <c r="K1" s="5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1"/>
      <c r="B2" s="6"/>
      <c r="D2" s="3"/>
      <c r="E2" s="3"/>
      <c r="F2" s="3"/>
      <c r="G2" s="3"/>
      <c r="H2" s="3"/>
      <c r="I2" s="3"/>
      <c r="J2" s="4"/>
      <c r="K2" s="5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1"/>
      <c r="B3" s="7" t="s">
        <v>1</v>
      </c>
      <c r="C3" s="8">
        <v>1921.0</v>
      </c>
      <c r="D3" s="3"/>
      <c r="E3" s="3"/>
      <c r="F3" s="3"/>
      <c r="G3" s="3"/>
      <c r="H3" s="3"/>
      <c r="I3" s="3"/>
      <c r="J3" s="4"/>
      <c r="K3" s="9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1"/>
      <c r="B4" s="7" t="s">
        <v>2</v>
      </c>
      <c r="C4" s="8">
        <v>1976.0</v>
      </c>
      <c r="D4" s="3"/>
      <c r="E4" s="3"/>
      <c r="F4" s="3"/>
      <c r="G4" s="3"/>
      <c r="H4" s="3"/>
      <c r="I4" s="3"/>
      <c r="J4" s="4"/>
      <c r="K4" s="9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1"/>
      <c r="B5" s="7" t="s">
        <v>3</v>
      </c>
      <c r="C5" s="8">
        <v>1983.0</v>
      </c>
      <c r="D5" s="3"/>
      <c r="E5" s="3"/>
      <c r="F5" s="3"/>
      <c r="G5" s="3"/>
      <c r="H5" s="3"/>
      <c r="I5" s="3"/>
      <c r="J5" s="4"/>
      <c r="K5" s="9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1"/>
      <c r="J6" s="4"/>
      <c r="K6" s="9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27.0" customHeight="1">
      <c r="A7" s="1"/>
      <c r="J7" s="4"/>
      <c r="K7" s="9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75" customHeight="1">
      <c r="A8" s="1"/>
      <c r="J8" s="4"/>
      <c r="K8" s="9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27.0" customHeight="1">
      <c r="A9" s="1"/>
      <c r="B9" s="10" t="s">
        <v>4</v>
      </c>
      <c r="C9" s="11" t="s">
        <v>5</v>
      </c>
      <c r="D9" s="12"/>
      <c r="E9" s="12"/>
      <c r="F9" s="13"/>
      <c r="G9" s="14" t="s">
        <v>6</v>
      </c>
      <c r="H9" s="15"/>
      <c r="I9" s="16"/>
      <c r="J9" s="4"/>
      <c r="K9" s="9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4.25" customHeight="1">
      <c r="A10" s="1"/>
      <c r="B10" s="17"/>
      <c r="C10" s="18"/>
      <c r="D10" s="18"/>
      <c r="E10" s="18"/>
      <c r="F10" s="17"/>
      <c r="G10" s="19"/>
      <c r="H10" s="18"/>
      <c r="I10" s="18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21.75" customHeight="1">
      <c r="A11" s="1"/>
      <c r="B11" s="20" t="s">
        <v>7</v>
      </c>
      <c r="C11" s="21" t="s">
        <v>8</v>
      </c>
      <c r="D11" s="22"/>
      <c r="E11" s="22"/>
      <c r="F11" s="17" t="s">
        <v>9</v>
      </c>
      <c r="G11" s="22"/>
      <c r="H11" s="22"/>
      <c r="I11" s="23"/>
      <c r="J11" s="4"/>
      <c r="K11" s="2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21.75" customHeight="1">
      <c r="A12" s="1"/>
      <c r="B12" s="25" t="s">
        <v>10</v>
      </c>
      <c r="C12" s="21" t="s">
        <v>11</v>
      </c>
      <c r="D12" s="26"/>
      <c r="E12" s="26"/>
      <c r="F12" s="27" t="s">
        <v>12</v>
      </c>
      <c r="G12" s="26"/>
      <c r="H12" s="26" t="s">
        <v>13</v>
      </c>
      <c r="I12" s="28"/>
      <c r="J12" s="4"/>
      <c r="K12" s="29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21.75" customHeight="1">
      <c r="A13" s="1"/>
      <c r="B13" s="25" t="s">
        <v>14</v>
      </c>
      <c r="C13" s="26"/>
      <c r="F13" s="27" t="s">
        <v>15</v>
      </c>
      <c r="G13" s="30">
        <v>1000.0</v>
      </c>
      <c r="H13" s="31" t="s">
        <v>16</v>
      </c>
      <c r="I13" s="32"/>
      <c r="J13" s="4"/>
      <c r="K13" s="29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21.75" customHeight="1">
      <c r="A14" s="1"/>
      <c r="B14" s="33"/>
      <c r="F14" s="27" t="s">
        <v>17</v>
      </c>
      <c r="G14" s="34">
        <v>46163.0</v>
      </c>
      <c r="I14" s="28"/>
      <c r="J14" s="4"/>
      <c r="K14" s="29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21.75" customHeight="1">
      <c r="A15" s="1"/>
      <c r="B15" s="35" t="s">
        <v>18</v>
      </c>
      <c r="C15" s="36" t="s">
        <v>19</v>
      </c>
      <c r="D15" s="37"/>
      <c r="E15" s="37"/>
      <c r="F15" s="38" t="s">
        <v>20</v>
      </c>
      <c r="G15" s="39"/>
      <c r="H15" s="40">
        <v>0.5</v>
      </c>
      <c r="I15" s="41"/>
      <c r="J15" s="4"/>
      <c r="K15" s="2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21.75" customHeight="1">
      <c r="A16" s="42" t="s">
        <v>21</v>
      </c>
      <c r="B16" s="43" t="s">
        <v>22</v>
      </c>
      <c r="C16" s="43" t="s">
        <v>23</v>
      </c>
      <c r="D16" s="23"/>
      <c r="E16" s="44" t="s">
        <v>24</v>
      </c>
      <c r="F16" s="45" t="s">
        <v>25</v>
      </c>
      <c r="G16" s="45" t="s">
        <v>26</v>
      </c>
      <c r="H16" s="46" t="s">
        <v>27</v>
      </c>
      <c r="I16" s="47"/>
      <c r="J16" s="48"/>
      <c r="K16" s="49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</row>
    <row r="17" ht="22.5" customHeight="1">
      <c r="A17" s="50" t="s">
        <v>28</v>
      </c>
      <c r="B17" s="51"/>
      <c r="C17" s="52" t="s">
        <v>29</v>
      </c>
      <c r="D17" s="53" t="s">
        <v>30</v>
      </c>
      <c r="E17" s="54"/>
      <c r="F17" s="55" t="s">
        <v>31</v>
      </c>
      <c r="G17" s="55" t="s">
        <v>31</v>
      </c>
      <c r="H17" s="56" t="s">
        <v>32</v>
      </c>
      <c r="I17" s="57" t="s">
        <v>33</v>
      </c>
      <c r="J17" s="48"/>
      <c r="K17" s="49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</row>
    <row r="18" ht="17.25" customHeight="1">
      <c r="A18" s="1" t="s">
        <v>28</v>
      </c>
      <c r="B18" s="58" t="s">
        <v>34</v>
      </c>
      <c r="C18" s="59"/>
      <c r="D18" s="60"/>
      <c r="E18" s="61" t="s">
        <v>35</v>
      </c>
      <c r="F18" s="62">
        <v>0.0</v>
      </c>
      <c r="G18" s="63">
        <f>F18</f>
        <v>0</v>
      </c>
      <c r="H18" s="64">
        <v>0.5</v>
      </c>
      <c r="I18" s="65">
        <f>H18+1/24</f>
        <v>0.5416666667</v>
      </c>
      <c r="J18" s="4"/>
      <c r="K18" s="2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7.25" customHeight="1">
      <c r="A19" s="1"/>
      <c r="B19" s="66" t="s">
        <v>36</v>
      </c>
      <c r="C19" s="67"/>
      <c r="D19" s="68"/>
      <c r="E19" s="69" t="s">
        <v>37</v>
      </c>
      <c r="F19" s="70">
        <v>25.0</v>
      </c>
      <c r="G19" s="71">
        <f t="shared" ref="G19:G68" si="1">F19+G18</f>
        <v>25</v>
      </c>
      <c r="H19" s="72" t="str">
        <f t="shared" ref="H19:H40" si="2">IF(A19="C",$H$15+(MIN(G19,200)/34+MIN(MAX(G19-200,0),200)/32+MIN(MAX(G19-400,0),200)/30+MIN(MAX(G19-600,0),400)/28+1/120)/24,"")</f>
        <v/>
      </c>
      <c r="I19" s="73" t="str">
        <f t="shared" ref="I19:I65" si="3">IF(A19="C",$I$18+(MIN(G19,60)/20+MIN(MAX(G19-60,0),540)/15+MIN(MAX(G19-600,0),400)/11.428+1/120)/24,"")</f>
        <v/>
      </c>
      <c r="J19" s="4"/>
      <c r="K19" s="2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7.25" customHeight="1">
      <c r="A20" s="1"/>
      <c r="B20" s="74" t="s">
        <v>38</v>
      </c>
      <c r="C20" s="67"/>
      <c r="D20" s="68"/>
      <c r="E20" s="69" t="s">
        <v>37</v>
      </c>
      <c r="F20" s="70">
        <v>28.0</v>
      </c>
      <c r="G20" s="71">
        <f t="shared" si="1"/>
        <v>53</v>
      </c>
      <c r="H20" s="72" t="str">
        <f t="shared" si="2"/>
        <v/>
      </c>
      <c r="I20" s="73" t="str">
        <f t="shared" si="3"/>
        <v/>
      </c>
      <c r="J20" s="4"/>
      <c r="K20" s="29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7.25" customHeight="1">
      <c r="A21" s="1"/>
      <c r="B21" s="74" t="s">
        <v>39</v>
      </c>
      <c r="C21" s="67"/>
      <c r="D21" s="68"/>
      <c r="E21" s="69" t="s">
        <v>40</v>
      </c>
      <c r="F21" s="70">
        <v>26.0</v>
      </c>
      <c r="G21" s="71">
        <f t="shared" si="1"/>
        <v>79</v>
      </c>
      <c r="H21" s="72" t="str">
        <f t="shared" si="2"/>
        <v/>
      </c>
      <c r="I21" s="73" t="str">
        <f t="shared" si="3"/>
        <v/>
      </c>
      <c r="J21" s="4"/>
      <c r="K21" s="5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7.25" customHeight="1">
      <c r="A22" s="1"/>
      <c r="B22" s="74" t="s">
        <v>41</v>
      </c>
      <c r="C22" s="67"/>
      <c r="D22" s="68"/>
      <c r="E22" s="69" t="s">
        <v>42</v>
      </c>
      <c r="F22" s="70">
        <v>27.0</v>
      </c>
      <c r="G22" s="71">
        <f t="shared" si="1"/>
        <v>106</v>
      </c>
      <c r="H22" s="75" t="str">
        <f t="shared" si="2"/>
        <v/>
      </c>
      <c r="I22" s="76" t="str">
        <f t="shared" si="3"/>
        <v/>
      </c>
      <c r="J22" s="4"/>
      <c r="K22" s="9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7.25" customHeight="1">
      <c r="A23" s="1"/>
      <c r="B23" s="74" t="s">
        <v>43</v>
      </c>
      <c r="C23" s="67"/>
      <c r="D23" s="68"/>
      <c r="E23" s="69" t="s">
        <v>44</v>
      </c>
      <c r="F23" s="70">
        <v>14.5</v>
      </c>
      <c r="G23" s="71">
        <f t="shared" si="1"/>
        <v>120.5</v>
      </c>
      <c r="H23" s="72" t="str">
        <f t="shared" si="2"/>
        <v/>
      </c>
      <c r="I23" s="73" t="str">
        <f t="shared" si="3"/>
        <v/>
      </c>
      <c r="J23" s="4"/>
      <c r="K23" s="9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7.25" customHeight="1">
      <c r="A24" s="77" t="s">
        <v>28</v>
      </c>
      <c r="B24" s="78" t="s">
        <v>45</v>
      </c>
      <c r="C24" s="79"/>
      <c r="D24" s="80"/>
      <c r="E24" s="81" t="s">
        <v>46</v>
      </c>
      <c r="F24" s="82">
        <v>11.5</v>
      </c>
      <c r="G24" s="83">
        <f t="shared" si="1"/>
        <v>132</v>
      </c>
      <c r="H24" s="75">
        <f t="shared" si="2"/>
        <v>0.6621119281</v>
      </c>
      <c r="I24" s="84">
        <f t="shared" si="3"/>
        <v>0.8670138889</v>
      </c>
      <c r="J24" s="4"/>
      <c r="K24" s="5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7.25" customHeight="1">
      <c r="A25" s="1"/>
      <c r="B25" s="74" t="s">
        <v>47</v>
      </c>
      <c r="C25" s="67"/>
      <c r="D25" s="68"/>
      <c r="E25" s="69" t="s">
        <v>48</v>
      </c>
      <c r="F25" s="70">
        <v>22.0</v>
      </c>
      <c r="G25" s="71">
        <f t="shared" si="1"/>
        <v>154</v>
      </c>
      <c r="H25" s="72" t="str">
        <f t="shared" si="2"/>
        <v/>
      </c>
      <c r="I25" s="84" t="str">
        <f t="shared" si="3"/>
        <v/>
      </c>
      <c r="J25" s="4"/>
      <c r="K25" s="85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7.25" customHeight="1">
      <c r="A26" s="1"/>
      <c r="B26" s="74" t="s">
        <v>49</v>
      </c>
      <c r="C26" s="67"/>
      <c r="D26" s="68"/>
      <c r="E26" s="86" t="s">
        <v>50</v>
      </c>
      <c r="F26" s="70">
        <v>17.0</v>
      </c>
      <c r="G26" s="71">
        <f t="shared" si="1"/>
        <v>171</v>
      </c>
      <c r="H26" s="75" t="str">
        <f t="shared" si="2"/>
        <v/>
      </c>
      <c r="I26" s="84" t="str">
        <f t="shared" si="3"/>
        <v/>
      </c>
      <c r="J26" s="4"/>
      <c r="K26" s="5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7.25" customHeight="1">
      <c r="A27" s="77" t="s">
        <v>28</v>
      </c>
      <c r="B27" s="78" t="s">
        <v>51</v>
      </c>
      <c r="C27" s="79"/>
      <c r="D27" s="80"/>
      <c r="E27" s="81" t="s">
        <v>52</v>
      </c>
      <c r="F27" s="82">
        <v>16.0</v>
      </c>
      <c r="G27" s="83">
        <f t="shared" si="1"/>
        <v>187</v>
      </c>
      <c r="H27" s="75">
        <f t="shared" si="2"/>
        <v>0.7295138889</v>
      </c>
      <c r="I27" s="84">
        <f t="shared" si="3"/>
        <v>1.019791667</v>
      </c>
      <c r="J27" s="4"/>
      <c r="K27" s="5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7.25" customHeight="1">
      <c r="A28" s="1"/>
      <c r="B28" s="74" t="s">
        <v>53</v>
      </c>
      <c r="C28" s="67"/>
      <c r="D28" s="68"/>
      <c r="E28" s="69" t="s">
        <v>54</v>
      </c>
      <c r="F28" s="70">
        <v>41.0</v>
      </c>
      <c r="G28" s="71">
        <f t="shared" si="1"/>
        <v>228</v>
      </c>
      <c r="H28" s="72" t="str">
        <f t="shared" si="2"/>
        <v/>
      </c>
      <c r="I28" s="84" t="str">
        <f t="shared" si="3"/>
        <v/>
      </c>
      <c r="J28" s="4"/>
      <c r="K28" s="5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7.25" customHeight="1">
      <c r="A29" s="1"/>
      <c r="B29" s="74" t="s">
        <v>55</v>
      </c>
      <c r="C29" s="67"/>
      <c r="D29" s="68"/>
      <c r="E29" s="69" t="s">
        <v>56</v>
      </c>
      <c r="F29" s="70">
        <v>38.0</v>
      </c>
      <c r="G29" s="71">
        <f t="shared" si="1"/>
        <v>266</v>
      </c>
      <c r="H29" s="75" t="str">
        <f t="shared" si="2"/>
        <v/>
      </c>
      <c r="I29" s="84" t="str">
        <f t="shared" si="3"/>
        <v/>
      </c>
      <c r="J29" s="4"/>
      <c r="K29" s="5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7.25" customHeight="1">
      <c r="A30" s="1"/>
      <c r="B30" s="74" t="s">
        <v>57</v>
      </c>
      <c r="C30" s="67"/>
      <c r="D30" s="68"/>
      <c r="E30" s="69" t="s">
        <v>58</v>
      </c>
      <c r="F30" s="70">
        <v>16.0</v>
      </c>
      <c r="G30" s="71">
        <f t="shared" si="1"/>
        <v>282</v>
      </c>
      <c r="H30" s="72" t="str">
        <f t="shared" si="2"/>
        <v/>
      </c>
      <c r="I30" s="84" t="str">
        <f t="shared" si="3"/>
        <v/>
      </c>
      <c r="J30" s="4"/>
      <c r="K30" s="5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7.25" customHeight="1">
      <c r="A31" s="1" t="s">
        <v>28</v>
      </c>
      <c r="B31" s="78" t="s">
        <v>59</v>
      </c>
      <c r="C31" s="79"/>
      <c r="D31" s="80"/>
      <c r="E31" s="81" t="s">
        <v>60</v>
      </c>
      <c r="F31" s="82">
        <v>15.0</v>
      </c>
      <c r="G31" s="83">
        <f t="shared" si="1"/>
        <v>297</v>
      </c>
      <c r="H31" s="75">
        <f t="shared" si="2"/>
        <v>0.8717473448</v>
      </c>
      <c r="I31" s="84">
        <f t="shared" si="3"/>
        <v>1.325347222</v>
      </c>
      <c r="J31" s="4"/>
      <c r="K31" s="5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7.25" customHeight="1">
      <c r="A32" s="87"/>
      <c r="B32" s="74" t="s">
        <v>61</v>
      </c>
      <c r="C32" s="67"/>
      <c r="D32" s="68"/>
      <c r="E32" s="69" t="s">
        <v>62</v>
      </c>
      <c r="F32" s="70">
        <v>22.0</v>
      </c>
      <c r="G32" s="71">
        <f t="shared" si="1"/>
        <v>319</v>
      </c>
      <c r="H32" s="75" t="str">
        <f t="shared" si="2"/>
        <v/>
      </c>
      <c r="I32" s="84" t="str">
        <f t="shared" si="3"/>
        <v/>
      </c>
      <c r="J32" s="4"/>
      <c r="K32" s="5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7.25" customHeight="1">
      <c r="A33" s="88"/>
      <c r="B33" s="66" t="s">
        <v>63</v>
      </c>
      <c r="C33" s="67"/>
      <c r="D33" s="68"/>
      <c r="E33" s="69" t="s">
        <v>64</v>
      </c>
      <c r="F33" s="70">
        <v>21.5</v>
      </c>
      <c r="G33" s="71">
        <f t="shared" si="1"/>
        <v>340.5</v>
      </c>
      <c r="H33" s="75" t="str">
        <f t="shared" si="2"/>
        <v/>
      </c>
      <c r="I33" s="84" t="str">
        <f t="shared" si="3"/>
        <v/>
      </c>
      <c r="J33" s="4"/>
      <c r="K33" s="5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7.25" customHeight="1">
      <c r="A34" s="1"/>
      <c r="B34" s="74" t="s">
        <v>65</v>
      </c>
      <c r="C34" s="67"/>
      <c r="D34" s="68"/>
      <c r="E34" s="69" t="s">
        <v>66</v>
      </c>
      <c r="F34" s="70">
        <v>11.5</v>
      </c>
      <c r="G34" s="71">
        <f t="shared" si="1"/>
        <v>352</v>
      </c>
      <c r="H34" s="75" t="str">
        <f t="shared" si="2"/>
        <v/>
      </c>
      <c r="I34" s="84" t="str">
        <f t="shared" si="3"/>
        <v/>
      </c>
      <c r="J34" s="4"/>
      <c r="K34" s="5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7.25" customHeight="1">
      <c r="A35" s="89"/>
      <c r="B35" s="74" t="s">
        <v>67</v>
      </c>
      <c r="C35" s="67"/>
      <c r="D35" s="68"/>
      <c r="E35" s="69" t="s">
        <v>68</v>
      </c>
      <c r="F35" s="70">
        <v>15.0</v>
      </c>
      <c r="G35" s="71">
        <f t="shared" si="1"/>
        <v>367</v>
      </c>
      <c r="H35" s="75" t="str">
        <f t="shared" si="2"/>
        <v/>
      </c>
      <c r="I35" s="84" t="str">
        <f t="shared" si="3"/>
        <v/>
      </c>
      <c r="J35" s="4"/>
      <c r="K35" s="5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7.25" customHeight="1">
      <c r="A36" s="89"/>
      <c r="B36" s="74" t="s">
        <v>69</v>
      </c>
      <c r="C36" s="67"/>
      <c r="D36" s="68"/>
      <c r="E36" s="69" t="s">
        <v>70</v>
      </c>
      <c r="F36" s="70">
        <v>11.0</v>
      </c>
      <c r="G36" s="71">
        <f t="shared" si="1"/>
        <v>378</v>
      </c>
      <c r="H36" s="75" t="str">
        <f t="shared" si="2"/>
        <v/>
      </c>
      <c r="I36" s="84" t="str">
        <f t="shared" si="3"/>
        <v/>
      </c>
      <c r="J36" s="4"/>
      <c r="K36" s="5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7.25" customHeight="1">
      <c r="A37" s="89"/>
      <c r="B37" s="74" t="s">
        <v>71</v>
      </c>
      <c r="C37" s="67"/>
      <c r="D37" s="68"/>
      <c r="E37" s="69" t="s">
        <v>72</v>
      </c>
      <c r="F37" s="70">
        <v>15.0</v>
      </c>
      <c r="G37" s="71">
        <f t="shared" si="1"/>
        <v>393</v>
      </c>
      <c r="H37" s="75" t="str">
        <f t="shared" si="2"/>
        <v/>
      </c>
      <c r="I37" s="84" t="str">
        <f t="shared" si="3"/>
        <v/>
      </c>
      <c r="J37" s="4"/>
      <c r="K37" s="5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7.25" customHeight="1">
      <c r="A38" s="90" t="s">
        <v>28</v>
      </c>
      <c r="B38" s="78" t="s">
        <v>73</v>
      </c>
      <c r="C38" s="79"/>
      <c r="D38" s="80"/>
      <c r="E38" s="81" t="s">
        <v>74</v>
      </c>
      <c r="F38" s="82">
        <v>9.0</v>
      </c>
      <c r="G38" s="83">
        <f t="shared" si="1"/>
        <v>402</v>
      </c>
      <c r="H38" s="75">
        <f t="shared" si="2"/>
        <v>1.008639706</v>
      </c>
      <c r="I38" s="84">
        <f t="shared" si="3"/>
        <v>1.617013889</v>
      </c>
      <c r="J38" s="4"/>
      <c r="K38" s="5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7.25" customHeight="1">
      <c r="A39" s="89"/>
      <c r="B39" s="74" t="s">
        <v>75</v>
      </c>
      <c r="C39" s="67"/>
      <c r="D39" s="68"/>
      <c r="E39" s="69" t="s">
        <v>76</v>
      </c>
      <c r="F39" s="70">
        <v>11.0</v>
      </c>
      <c r="G39" s="71">
        <f t="shared" si="1"/>
        <v>413</v>
      </c>
      <c r="H39" s="75" t="str">
        <f t="shared" si="2"/>
        <v/>
      </c>
      <c r="I39" s="84" t="str">
        <f t="shared" si="3"/>
        <v/>
      </c>
      <c r="J39" s="4"/>
      <c r="K39" s="5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7.25" customHeight="1">
      <c r="A40" s="89"/>
      <c r="B40" s="74" t="s">
        <v>77</v>
      </c>
      <c r="C40" s="67"/>
      <c r="D40" s="68"/>
      <c r="E40" s="69" t="s">
        <v>78</v>
      </c>
      <c r="F40" s="70">
        <v>15.0</v>
      </c>
      <c r="G40" s="71">
        <f t="shared" si="1"/>
        <v>428</v>
      </c>
      <c r="H40" s="75" t="str">
        <f t="shared" si="2"/>
        <v/>
      </c>
      <c r="I40" s="84" t="str">
        <f t="shared" si="3"/>
        <v/>
      </c>
      <c r="J40" s="4"/>
      <c r="K40" s="5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7.25" customHeight="1">
      <c r="A41" s="77" t="s">
        <v>28</v>
      </c>
      <c r="B41" s="58" t="s">
        <v>79</v>
      </c>
      <c r="C41" s="59"/>
      <c r="D41" s="60"/>
      <c r="E41" s="61" t="s">
        <v>76</v>
      </c>
      <c r="F41" s="82">
        <v>25.0</v>
      </c>
      <c r="G41" s="83">
        <f t="shared" si="1"/>
        <v>453</v>
      </c>
      <c r="H41" s="91">
        <v>0.07916666666666666</v>
      </c>
      <c r="I41" s="84">
        <f t="shared" si="3"/>
        <v>1.758680556</v>
      </c>
      <c r="J41" s="4"/>
      <c r="K41" s="5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7.25" customHeight="1">
      <c r="A42" s="1"/>
      <c r="B42" s="92" t="s">
        <v>80</v>
      </c>
      <c r="C42" s="59"/>
      <c r="D42" s="60"/>
      <c r="E42" s="93" t="s">
        <v>76</v>
      </c>
      <c r="F42" s="70">
        <v>14.0</v>
      </c>
      <c r="G42" s="71">
        <f t="shared" si="1"/>
        <v>467</v>
      </c>
      <c r="H42" s="75" t="str">
        <f t="shared" ref="H42:H49" si="4">IF(A42="C",$H$15+(MIN(G42,200)/34+MIN(MAX(G42-200,0),200)/32+MIN(MAX(G42-400,0),200)/30+MIN(MAX(G42-600,0),400)/28+1/120)/24,"")</f>
        <v/>
      </c>
      <c r="I42" s="84" t="str">
        <f t="shared" si="3"/>
        <v/>
      </c>
      <c r="J42" s="4"/>
      <c r="K42" s="5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7.25" customHeight="1">
      <c r="A43" s="1"/>
      <c r="B43" s="92" t="s">
        <v>81</v>
      </c>
      <c r="C43" s="59"/>
      <c r="D43" s="60"/>
      <c r="E43" s="93" t="s">
        <v>82</v>
      </c>
      <c r="F43" s="70">
        <v>16.0</v>
      </c>
      <c r="G43" s="71">
        <f t="shared" si="1"/>
        <v>483</v>
      </c>
      <c r="H43" s="75" t="str">
        <f t="shared" si="4"/>
        <v/>
      </c>
      <c r="I43" s="84" t="str">
        <f t="shared" si="3"/>
        <v/>
      </c>
      <c r="J43" s="4"/>
      <c r="K43" s="5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7.25" customHeight="1">
      <c r="A44" s="1"/>
      <c r="B44" s="92" t="s">
        <v>83</v>
      </c>
      <c r="C44" s="59"/>
      <c r="D44" s="60"/>
      <c r="E44" s="93" t="s">
        <v>82</v>
      </c>
      <c r="F44" s="70">
        <v>9.0</v>
      </c>
      <c r="G44" s="71">
        <f t="shared" si="1"/>
        <v>492</v>
      </c>
      <c r="H44" s="75" t="str">
        <f t="shared" si="4"/>
        <v/>
      </c>
      <c r="I44" s="84" t="str">
        <f t="shared" si="3"/>
        <v/>
      </c>
      <c r="J44" s="4"/>
      <c r="K44" s="5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7.25" customHeight="1">
      <c r="A45" s="1"/>
      <c r="B45" s="92" t="s">
        <v>84</v>
      </c>
      <c r="C45" s="59"/>
      <c r="D45" s="60"/>
      <c r="E45" s="93" t="s">
        <v>85</v>
      </c>
      <c r="F45" s="70">
        <v>23.0</v>
      </c>
      <c r="G45" s="71">
        <f t="shared" si="1"/>
        <v>515</v>
      </c>
      <c r="H45" s="75" t="str">
        <f t="shared" si="4"/>
        <v/>
      </c>
      <c r="I45" s="84" t="str">
        <f t="shared" si="3"/>
        <v/>
      </c>
      <c r="J45" s="4"/>
      <c r="K45" s="5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7.25" customHeight="1">
      <c r="A46" s="1"/>
      <c r="B46" s="92" t="s">
        <v>86</v>
      </c>
      <c r="C46" s="59"/>
      <c r="D46" s="60"/>
      <c r="E46" s="93" t="s">
        <v>87</v>
      </c>
      <c r="F46" s="70">
        <v>11.0</v>
      </c>
      <c r="G46" s="71">
        <f t="shared" si="1"/>
        <v>526</v>
      </c>
      <c r="H46" s="75" t="str">
        <f t="shared" si="4"/>
        <v/>
      </c>
      <c r="I46" s="84" t="str">
        <f t="shared" si="3"/>
        <v/>
      </c>
      <c r="J46" s="4"/>
      <c r="K46" s="5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7.25" customHeight="1">
      <c r="A47" s="1"/>
      <c r="B47" s="92" t="s">
        <v>88</v>
      </c>
      <c r="C47" s="59"/>
      <c r="D47" s="60"/>
      <c r="E47" s="93" t="s">
        <v>89</v>
      </c>
      <c r="F47" s="70">
        <v>17.0</v>
      </c>
      <c r="G47" s="71">
        <f t="shared" si="1"/>
        <v>543</v>
      </c>
      <c r="H47" s="75" t="str">
        <f t="shared" si="4"/>
        <v/>
      </c>
      <c r="I47" s="84" t="str">
        <f t="shared" si="3"/>
        <v/>
      </c>
      <c r="J47" s="4"/>
      <c r="K47" s="5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7.25" customHeight="1">
      <c r="A48" s="1"/>
      <c r="B48" s="92" t="s">
        <v>90</v>
      </c>
      <c r="C48" s="59"/>
      <c r="D48" s="60"/>
      <c r="E48" s="93" t="s">
        <v>91</v>
      </c>
      <c r="F48" s="70">
        <v>25.0</v>
      </c>
      <c r="G48" s="71">
        <f t="shared" si="1"/>
        <v>568</v>
      </c>
      <c r="H48" s="75" t="str">
        <f t="shared" si="4"/>
        <v/>
      </c>
      <c r="I48" s="84" t="str">
        <f t="shared" si="3"/>
        <v/>
      </c>
      <c r="J48" s="4"/>
      <c r="K48" s="5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7.25" customHeight="1">
      <c r="A49" s="1"/>
      <c r="B49" s="92" t="s">
        <v>92</v>
      </c>
      <c r="C49" s="59"/>
      <c r="D49" s="60"/>
      <c r="E49" s="93" t="s">
        <v>93</v>
      </c>
      <c r="F49" s="70">
        <v>13.0</v>
      </c>
      <c r="G49" s="71">
        <f t="shared" si="1"/>
        <v>581</v>
      </c>
      <c r="H49" s="75" t="str">
        <f t="shared" si="4"/>
        <v/>
      </c>
      <c r="I49" s="84" t="str">
        <f t="shared" si="3"/>
        <v/>
      </c>
      <c r="J49" s="4"/>
      <c r="K49" s="5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7.25" customHeight="1">
      <c r="A50" s="77" t="s">
        <v>28</v>
      </c>
      <c r="B50" s="58" t="s">
        <v>94</v>
      </c>
      <c r="C50" s="59"/>
      <c r="D50" s="60"/>
      <c r="E50" s="61" t="s">
        <v>93</v>
      </c>
      <c r="F50" s="82">
        <v>20.0</v>
      </c>
      <c r="G50" s="83">
        <f t="shared" si="1"/>
        <v>601</v>
      </c>
      <c r="H50" s="91">
        <v>0.2847222222222222</v>
      </c>
      <c r="I50" s="84">
        <f t="shared" si="3"/>
        <v>2.170659905</v>
      </c>
      <c r="J50" s="4"/>
      <c r="K50" s="5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7.25" customHeight="1">
      <c r="A51" s="1"/>
      <c r="B51" s="92" t="s">
        <v>95</v>
      </c>
      <c r="C51" s="59"/>
      <c r="D51" s="60"/>
      <c r="E51" s="93" t="s">
        <v>96</v>
      </c>
      <c r="F51" s="70">
        <v>17.0</v>
      </c>
      <c r="G51" s="71">
        <f t="shared" si="1"/>
        <v>618</v>
      </c>
      <c r="H51" s="75" t="str">
        <f t="shared" ref="H51:H60" si="5">IF(A51="C",$H$15+(MIN(G51,200)/34+MIN(MAX(G51-200,0),200)/32+MIN(MAX(G51-400,0),200)/30+MIN(MAX(G51-600,0),400)/28+1/120)/24,"")</f>
        <v/>
      </c>
      <c r="I51" s="84" t="str">
        <f t="shared" si="3"/>
        <v/>
      </c>
      <c r="J51" s="4"/>
      <c r="K51" s="5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7.25" customHeight="1">
      <c r="A52" s="1"/>
      <c r="B52" s="92" t="s">
        <v>97</v>
      </c>
      <c r="C52" s="59"/>
      <c r="D52" s="60"/>
      <c r="E52" s="93" t="s">
        <v>98</v>
      </c>
      <c r="F52" s="70">
        <v>21.0</v>
      </c>
      <c r="G52" s="71">
        <f t="shared" si="1"/>
        <v>639</v>
      </c>
      <c r="H52" s="75" t="str">
        <f t="shared" si="5"/>
        <v/>
      </c>
      <c r="I52" s="84" t="str">
        <f t="shared" si="3"/>
        <v/>
      </c>
      <c r="J52" s="4"/>
      <c r="K52" s="5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7.25" customHeight="1">
      <c r="A53" s="1"/>
      <c r="B53" s="92" t="s">
        <v>99</v>
      </c>
      <c r="C53" s="59"/>
      <c r="D53" s="60"/>
      <c r="E53" s="93" t="s">
        <v>100</v>
      </c>
      <c r="F53" s="70">
        <v>11.0</v>
      </c>
      <c r="G53" s="71">
        <f t="shared" si="1"/>
        <v>650</v>
      </c>
      <c r="H53" s="75" t="str">
        <f t="shared" si="5"/>
        <v/>
      </c>
      <c r="I53" s="84" t="str">
        <f t="shared" si="3"/>
        <v/>
      </c>
      <c r="J53" s="4"/>
      <c r="K53" s="5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7.25" customHeight="1">
      <c r="A54" s="1"/>
      <c r="B54" s="92" t="s">
        <v>101</v>
      </c>
      <c r="C54" s="59"/>
      <c r="D54" s="60"/>
      <c r="E54" s="93" t="s">
        <v>102</v>
      </c>
      <c r="F54" s="70">
        <v>15.0</v>
      </c>
      <c r="G54" s="71">
        <f t="shared" si="1"/>
        <v>665</v>
      </c>
      <c r="H54" s="75" t="str">
        <f t="shared" si="5"/>
        <v/>
      </c>
      <c r="I54" s="84" t="str">
        <f t="shared" si="3"/>
        <v/>
      </c>
      <c r="J54" s="4"/>
      <c r="K54" s="5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7.25" customHeight="1">
      <c r="A55" s="1"/>
      <c r="B55" s="92" t="s">
        <v>103</v>
      </c>
      <c r="C55" s="59"/>
      <c r="D55" s="60"/>
      <c r="E55" s="93" t="s">
        <v>104</v>
      </c>
      <c r="F55" s="70">
        <v>14.0</v>
      </c>
      <c r="G55" s="71">
        <f t="shared" si="1"/>
        <v>679</v>
      </c>
      <c r="H55" s="75" t="str">
        <f t="shared" si="5"/>
        <v/>
      </c>
      <c r="I55" s="84" t="str">
        <f t="shared" si="3"/>
        <v/>
      </c>
      <c r="J55" s="4"/>
      <c r="K55" s="5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7.25" customHeight="1">
      <c r="A56" s="1"/>
      <c r="B56" s="92" t="s">
        <v>105</v>
      </c>
      <c r="C56" s="59"/>
      <c r="D56" s="60"/>
      <c r="E56" s="93" t="s">
        <v>106</v>
      </c>
      <c r="F56" s="70">
        <v>14.0</v>
      </c>
      <c r="G56" s="71">
        <f t="shared" si="1"/>
        <v>693</v>
      </c>
      <c r="H56" s="75" t="str">
        <f t="shared" si="5"/>
        <v/>
      </c>
      <c r="I56" s="84" t="str">
        <f t="shared" si="3"/>
        <v/>
      </c>
      <c r="J56" s="4"/>
      <c r="K56" s="5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7.25" customHeight="1">
      <c r="A57" s="77" t="s">
        <v>28</v>
      </c>
      <c r="B57" s="58" t="s">
        <v>107</v>
      </c>
      <c r="C57" s="94"/>
      <c r="D57" s="95"/>
      <c r="E57" s="61" t="s">
        <v>106</v>
      </c>
      <c r="F57" s="82">
        <v>18.0</v>
      </c>
      <c r="G57" s="83">
        <f t="shared" si="1"/>
        <v>711</v>
      </c>
      <c r="H57" s="75">
        <f t="shared" si="5"/>
        <v>1.448818277</v>
      </c>
      <c r="I57" s="84">
        <f t="shared" si="3"/>
        <v>2.571721624</v>
      </c>
      <c r="J57" s="96"/>
      <c r="K57" s="85"/>
      <c r="L57" s="96"/>
      <c r="M57" s="96"/>
      <c r="N57" s="96"/>
      <c r="O57" s="96"/>
      <c r="P57" s="96"/>
      <c r="Q57" s="96"/>
      <c r="R57" s="96"/>
      <c r="S57" s="96"/>
      <c r="T57" s="96"/>
      <c r="U57" s="96"/>
      <c r="V57" s="96"/>
      <c r="W57" s="96"/>
      <c r="X57" s="96"/>
      <c r="Y57" s="96"/>
      <c r="Z57" s="96"/>
    </row>
    <row r="58" ht="17.25" customHeight="1">
      <c r="A58" s="1"/>
      <c r="B58" s="92" t="s">
        <v>108</v>
      </c>
      <c r="C58" s="59"/>
      <c r="D58" s="60"/>
      <c r="E58" s="93" t="s">
        <v>109</v>
      </c>
      <c r="F58" s="70">
        <v>19.5</v>
      </c>
      <c r="G58" s="71">
        <f t="shared" si="1"/>
        <v>730.5</v>
      </c>
      <c r="H58" s="75" t="str">
        <f t="shared" si="5"/>
        <v/>
      </c>
      <c r="I58" s="84" t="str">
        <f t="shared" si="3"/>
        <v/>
      </c>
      <c r="J58" s="4"/>
      <c r="K58" s="5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7.25" customHeight="1">
      <c r="A59" s="1"/>
      <c r="B59" s="92" t="s">
        <v>110</v>
      </c>
      <c r="C59" s="59"/>
      <c r="D59" s="60"/>
      <c r="E59" s="93" t="s">
        <v>111</v>
      </c>
      <c r="F59" s="70">
        <v>15.0</v>
      </c>
      <c r="G59" s="71">
        <f t="shared" si="1"/>
        <v>745.5</v>
      </c>
      <c r="H59" s="75" t="str">
        <f t="shared" si="5"/>
        <v/>
      </c>
      <c r="I59" s="84" t="str">
        <f t="shared" si="3"/>
        <v/>
      </c>
      <c r="J59" s="4"/>
      <c r="K59" s="5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7.25" customHeight="1">
      <c r="A60" s="1"/>
      <c r="B60" s="92" t="s">
        <v>112</v>
      </c>
      <c r="C60" s="59"/>
      <c r="D60" s="60"/>
      <c r="E60" s="93" t="s">
        <v>111</v>
      </c>
      <c r="F60" s="70">
        <v>27.0</v>
      </c>
      <c r="G60" s="71">
        <f t="shared" si="1"/>
        <v>772.5</v>
      </c>
      <c r="H60" s="75" t="str">
        <f t="shared" si="5"/>
        <v/>
      </c>
      <c r="I60" s="84" t="str">
        <f t="shared" si="3"/>
        <v/>
      </c>
      <c r="J60" s="4"/>
      <c r="K60" s="5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7.25" customHeight="1">
      <c r="A61" s="77" t="s">
        <v>28</v>
      </c>
      <c r="B61" s="58" t="s">
        <v>113</v>
      </c>
      <c r="C61" s="59"/>
      <c r="D61" s="60"/>
      <c r="E61" s="61" t="s">
        <v>114</v>
      </c>
      <c r="F61" s="82">
        <v>32.5</v>
      </c>
      <c r="G61" s="83">
        <f t="shared" si="1"/>
        <v>805</v>
      </c>
      <c r="H61" s="91">
        <v>0.5881944444444445</v>
      </c>
      <c r="I61" s="84">
        <f t="shared" si="3"/>
        <v>2.914447094</v>
      </c>
      <c r="J61" s="4"/>
      <c r="K61" s="5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7.25" customHeight="1">
      <c r="A62" s="1"/>
      <c r="B62" s="92" t="s">
        <v>115</v>
      </c>
      <c r="C62" s="59"/>
      <c r="D62" s="60"/>
      <c r="E62" s="93" t="s">
        <v>114</v>
      </c>
      <c r="F62" s="70">
        <v>18.0</v>
      </c>
      <c r="G62" s="71">
        <f t="shared" si="1"/>
        <v>823</v>
      </c>
      <c r="H62" s="75" t="str">
        <f t="shared" ref="H62:H63" si="6">IF(A62="C",$H$15+(MIN(G62,200)/34+MIN(MAX(G62-200,0),200)/32+MIN(MAX(G62-400,0),200)/30+MIN(MAX(G62-600,0),400)/28+1/120)/24,"")</f>
        <v/>
      </c>
      <c r="I62" s="84" t="str">
        <f t="shared" si="3"/>
        <v/>
      </c>
      <c r="J62" s="4"/>
      <c r="K62" s="5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7.25" customHeight="1">
      <c r="A63" s="1"/>
      <c r="B63" s="92" t="s">
        <v>116</v>
      </c>
      <c r="C63" s="59"/>
      <c r="D63" s="60"/>
      <c r="E63" s="93" t="s">
        <v>117</v>
      </c>
      <c r="F63" s="70">
        <v>26.0</v>
      </c>
      <c r="G63" s="71">
        <f t="shared" si="1"/>
        <v>849</v>
      </c>
      <c r="H63" s="75" t="str">
        <f t="shared" si="6"/>
        <v/>
      </c>
      <c r="I63" s="84" t="str">
        <f t="shared" si="3"/>
        <v/>
      </c>
      <c r="J63" s="4"/>
      <c r="K63" s="5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7.25" customHeight="1">
      <c r="A64" s="77" t="s">
        <v>28</v>
      </c>
      <c r="B64" s="58" t="s">
        <v>118</v>
      </c>
      <c r="C64" s="59"/>
      <c r="D64" s="60"/>
      <c r="E64" s="61" t="s">
        <v>119</v>
      </c>
      <c r="F64" s="82">
        <v>24.5</v>
      </c>
      <c r="G64" s="83">
        <f t="shared" si="1"/>
        <v>873.5</v>
      </c>
      <c r="H64" s="91">
        <v>0.6902777777777778</v>
      </c>
      <c r="I64" s="84">
        <f t="shared" si="3"/>
        <v>3.164199165</v>
      </c>
      <c r="J64" s="4"/>
      <c r="K64" s="5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7.25" customHeight="1">
      <c r="A65" s="1"/>
      <c r="B65" s="92" t="s">
        <v>120</v>
      </c>
      <c r="C65" s="59"/>
      <c r="D65" s="60"/>
      <c r="E65" s="93" t="s">
        <v>121</v>
      </c>
      <c r="F65" s="70">
        <v>18.5</v>
      </c>
      <c r="G65" s="71">
        <f t="shared" si="1"/>
        <v>892</v>
      </c>
      <c r="H65" s="75" t="str">
        <f>IF(A65="C",$H$15+(MIN(G65,200)/34+MIN(MAX(G65-200,0),200)/32+MIN(MAX(G65-400,0),200)/30+MIN(MAX(G65-600,0),400)/28+1/120)/24,"")</f>
        <v/>
      </c>
      <c r="I65" s="84" t="str">
        <f t="shared" si="3"/>
        <v/>
      </c>
      <c r="J65" s="4"/>
      <c r="K65" s="5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7.25" customHeight="1">
      <c r="A66" s="1"/>
      <c r="B66" s="92" t="s">
        <v>122</v>
      </c>
      <c r="C66" s="59"/>
      <c r="D66" s="60"/>
      <c r="E66" s="93" t="s">
        <v>123</v>
      </c>
      <c r="F66" s="70">
        <v>62.0</v>
      </c>
      <c r="G66" s="71">
        <f t="shared" si="1"/>
        <v>954</v>
      </c>
      <c r="H66" s="75"/>
      <c r="I66" s="84"/>
      <c r="J66" s="4"/>
      <c r="K66" s="5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7.25" customHeight="1">
      <c r="A67" s="1"/>
      <c r="B67" s="92" t="s">
        <v>124</v>
      </c>
      <c r="C67" s="59"/>
      <c r="D67" s="60"/>
      <c r="E67" s="93" t="s">
        <v>123</v>
      </c>
      <c r="F67" s="70">
        <v>7.0</v>
      </c>
      <c r="G67" s="71">
        <f t="shared" si="1"/>
        <v>961</v>
      </c>
      <c r="H67" s="75"/>
      <c r="I67" s="84"/>
      <c r="J67" s="4"/>
      <c r="K67" s="5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7.25" customHeight="1">
      <c r="A68" s="1" t="s">
        <v>28</v>
      </c>
      <c r="B68" s="58" t="s">
        <v>34</v>
      </c>
      <c r="C68" s="59"/>
      <c r="D68" s="60"/>
      <c r="E68" s="61" t="s">
        <v>35</v>
      </c>
      <c r="F68" s="82">
        <v>39.5</v>
      </c>
      <c r="G68" s="83">
        <f t="shared" si="1"/>
        <v>1000.5</v>
      </c>
      <c r="H68" s="91">
        <v>0.8784722222222222</v>
      </c>
      <c r="I68" s="84">
        <f>IF(A68="C",$I$18+(MIN(G68,60)/20+MIN(MAX(G68-60,0),540)/15+MIN(MAX(G68-600,0),400)/11.428+1/120)/24,"")</f>
        <v>3.625420143</v>
      </c>
      <c r="J68" s="4"/>
      <c r="K68" s="5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7.25" customHeight="1">
      <c r="A69" s="1"/>
      <c r="J69" s="4"/>
      <c r="K69" s="5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7.25" hidden="1" customHeight="1">
      <c r="A70" s="1"/>
      <c r="J70" s="4"/>
      <c r="K70" s="5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hidden="1" customHeight="1">
      <c r="A71" s="1"/>
      <c r="J71" s="4"/>
      <c r="K71" s="5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hidden="1" customHeight="1">
      <c r="A72" s="1"/>
      <c r="J72" s="4"/>
      <c r="K72" s="5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hidden="1" customHeight="1">
      <c r="A73" s="1"/>
      <c r="J73" s="4"/>
      <c r="K73" s="5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hidden="1" customHeight="1">
      <c r="A74" s="1"/>
      <c r="J74" s="4"/>
      <c r="K74" s="5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hidden="1" customHeight="1">
      <c r="A75" s="1"/>
      <c r="J75" s="4"/>
      <c r="K75" s="9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hidden="1" customHeight="1">
      <c r="A76" s="1"/>
      <c r="J76" s="4"/>
      <c r="K76" s="9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hidden="1" customHeight="1">
      <c r="A77" s="1"/>
      <c r="J77" s="4"/>
      <c r="K77" s="9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hidden="1" customHeight="1">
      <c r="A78" s="1"/>
      <c r="J78" s="4"/>
      <c r="K78" s="9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hidden="1" customHeight="1">
      <c r="A79" s="1"/>
      <c r="J79" s="4"/>
      <c r="K79" s="9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hidden="1" customHeight="1">
      <c r="A80" s="1"/>
      <c r="J80" s="4"/>
      <c r="K80" s="9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hidden="1" customHeight="1">
      <c r="A81" s="1"/>
      <c r="J81" s="4"/>
      <c r="K81" s="9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hidden="1" customHeight="1">
      <c r="A82" s="1"/>
      <c r="J82" s="4"/>
      <c r="K82" s="9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hidden="1" customHeight="1">
      <c r="A83" s="1"/>
      <c r="J83" s="4"/>
      <c r="K83" s="9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hidden="1" customHeight="1">
      <c r="A84" s="1"/>
      <c r="J84" s="4"/>
      <c r="K84" s="9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hidden="1" customHeight="1">
      <c r="A85" s="1"/>
      <c r="J85" s="4"/>
      <c r="K85" s="9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hidden="1" customHeight="1">
      <c r="A86" s="1"/>
      <c r="J86" s="4"/>
      <c r="K86" s="9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hidden="1" customHeight="1">
      <c r="A87" s="1"/>
      <c r="J87" s="4"/>
      <c r="K87" s="9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hidden="1" customHeight="1">
      <c r="A88" s="1"/>
      <c r="J88" s="4"/>
      <c r="K88" s="9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hidden="1" customHeight="1">
      <c r="A89" s="1"/>
      <c r="J89" s="4"/>
      <c r="K89" s="9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hidden="1" customHeight="1">
      <c r="A90" s="1"/>
      <c r="J90" s="4"/>
      <c r="K90" s="9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hidden="1" customHeight="1">
      <c r="A91" s="1"/>
      <c r="J91" s="4"/>
      <c r="K91" s="9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hidden="1" customHeight="1">
      <c r="A92" s="1"/>
      <c r="J92" s="4"/>
      <c r="K92" s="9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hidden="1" customHeight="1">
      <c r="A93" s="1"/>
      <c r="J93" s="4"/>
      <c r="K93" s="9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hidden="1" customHeight="1">
      <c r="A94" s="1"/>
      <c r="J94" s="4"/>
      <c r="K94" s="9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hidden="1" customHeight="1">
      <c r="A95" s="1"/>
      <c r="J95" s="4"/>
      <c r="K95" s="9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hidden="1" customHeight="1">
      <c r="A96" s="1"/>
      <c r="J96" s="4"/>
      <c r="K96" s="9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hidden="1" customHeight="1">
      <c r="A97" s="1"/>
      <c r="J97" s="4"/>
      <c r="K97" s="9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hidden="1" customHeight="1">
      <c r="A98" s="1"/>
      <c r="J98" s="4"/>
      <c r="K98" s="9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hidden="1" customHeight="1">
      <c r="A99" s="1"/>
      <c r="J99" s="4"/>
      <c r="K99" s="9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hidden="1" customHeight="1">
      <c r="A100" s="1"/>
      <c r="J100" s="4"/>
      <c r="K100" s="9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hidden="1" customHeight="1">
      <c r="A101" s="1"/>
      <c r="J101" s="4"/>
      <c r="K101" s="9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hidden="1" customHeight="1">
      <c r="A102" s="1"/>
      <c r="J102" s="4"/>
      <c r="K102" s="9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hidden="1" customHeight="1">
      <c r="A103" s="1"/>
      <c r="J103" s="4"/>
      <c r="K103" s="9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hidden="1" customHeight="1">
      <c r="A104" s="1"/>
      <c r="J104" s="4"/>
      <c r="K104" s="9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1"/>
      <c r="J105" s="4"/>
      <c r="K105" s="9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1"/>
      <c r="J106" s="4"/>
      <c r="K106" s="9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1"/>
      <c r="J107" s="4"/>
      <c r="K107" s="9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1"/>
      <c r="J108" s="4"/>
      <c r="K108" s="9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1"/>
      <c r="J109" s="4"/>
      <c r="K109" s="9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1"/>
      <c r="J110" s="4"/>
      <c r="K110" s="9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1"/>
      <c r="J111" s="4"/>
      <c r="K111" s="9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1"/>
      <c r="J112" s="4"/>
      <c r="K112" s="9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1"/>
      <c r="J113" s="4"/>
      <c r="K113" s="9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1"/>
      <c r="J114" s="4"/>
      <c r="K114" s="9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1"/>
      <c r="J115" s="4"/>
      <c r="K115" s="9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1"/>
      <c r="J116" s="4"/>
      <c r="K116" s="9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1"/>
      <c r="J117" s="4"/>
      <c r="K117" s="9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1"/>
      <c r="J118" s="4"/>
      <c r="K118" s="9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1"/>
      <c r="J119" s="4"/>
      <c r="K119" s="9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1"/>
      <c r="J120" s="4"/>
      <c r="K120" s="9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1"/>
      <c r="J121" s="4"/>
      <c r="K121" s="9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1"/>
      <c r="J122" s="4"/>
      <c r="K122" s="9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1"/>
      <c r="J123" s="4"/>
      <c r="K123" s="9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1"/>
      <c r="J124" s="4"/>
      <c r="K124" s="9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1"/>
      <c r="J125" s="4"/>
      <c r="K125" s="9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1"/>
      <c r="J126" s="4"/>
      <c r="K126" s="9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1"/>
      <c r="J127" s="4"/>
      <c r="K127" s="9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1"/>
      <c r="J128" s="4"/>
      <c r="K128" s="9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1"/>
      <c r="J129" s="4"/>
      <c r="K129" s="9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1"/>
      <c r="J130" s="4"/>
      <c r="K130" s="9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1"/>
      <c r="J131" s="4"/>
      <c r="K131" s="9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1"/>
      <c r="J132" s="4"/>
      <c r="K132" s="9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1"/>
      <c r="J133" s="4"/>
      <c r="K133" s="9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1"/>
      <c r="J134" s="4"/>
      <c r="K134" s="9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1"/>
      <c r="J135" s="4"/>
      <c r="K135" s="9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1"/>
      <c r="J136" s="4"/>
      <c r="K136" s="9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1"/>
      <c r="J137" s="4"/>
      <c r="K137" s="9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1"/>
      <c r="J138" s="4"/>
      <c r="K138" s="9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1"/>
      <c r="J139" s="4"/>
      <c r="K139" s="9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1"/>
      <c r="J140" s="4"/>
      <c r="K140" s="9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1"/>
      <c r="J141" s="4"/>
      <c r="K141" s="9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1"/>
      <c r="J142" s="4"/>
      <c r="K142" s="9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1"/>
      <c r="J143" s="4"/>
      <c r="K143" s="9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1"/>
      <c r="J144" s="4"/>
      <c r="K144" s="9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1"/>
      <c r="J145" s="4"/>
      <c r="K145" s="9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1"/>
      <c r="J146" s="4"/>
      <c r="K146" s="9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1"/>
      <c r="J147" s="4"/>
      <c r="K147" s="9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1"/>
      <c r="J148" s="4"/>
      <c r="K148" s="9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1"/>
      <c r="J149" s="4"/>
      <c r="K149" s="9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1"/>
      <c r="J150" s="4"/>
      <c r="K150" s="9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1"/>
      <c r="J151" s="4"/>
      <c r="K151" s="9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1"/>
      <c r="J152" s="4"/>
      <c r="K152" s="9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1"/>
      <c r="J153" s="4"/>
      <c r="K153" s="9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1"/>
      <c r="J154" s="4"/>
      <c r="K154" s="9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1"/>
      <c r="J155" s="4"/>
      <c r="K155" s="9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1"/>
      <c r="J156" s="4"/>
      <c r="K156" s="9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1"/>
      <c r="J157" s="4"/>
      <c r="K157" s="9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1"/>
      <c r="J158" s="4"/>
      <c r="K158" s="9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1"/>
      <c r="J159" s="4"/>
      <c r="K159" s="9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1"/>
      <c r="J160" s="4"/>
      <c r="K160" s="9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1"/>
      <c r="J161" s="4"/>
      <c r="K161" s="9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1"/>
      <c r="J162" s="4"/>
      <c r="K162" s="9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1"/>
      <c r="J163" s="4"/>
      <c r="K163" s="9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1"/>
      <c r="J164" s="4"/>
      <c r="K164" s="9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1"/>
      <c r="J165" s="4"/>
      <c r="K165" s="9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1"/>
      <c r="J166" s="4"/>
      <c r="K166" s="9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1"/>
      <c r="J167" s="4"/>
      <c r="K167" s="9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1"/>
      <c r="J168" s="4"/>
      <c r="K168" s="9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1"/>
      <c r="J169" s="4"/>
      <c r="K169" s="9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1"/>
      <c r="J170" s="4"/>
      <c r="K170" s="9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1"/>
      <c r="J171" s="4"/>
      <c r="K171" s="9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1"/>
      <c r="J172" s="4"/>
      <c r="K172" s="9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1"/>
      <c r="J173" s="4"/>
      <c r="K173" s="9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1"/>
      <c r="J174" s="4"/>
      <c r="K174" s="9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1"/>
      <c r="J175" s="4"/>
      <c r="K175" s="9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1"/>
      <c r="J176" s="4"/>
      <c r="K176" s="9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1"/>
      <c r="J177" s="4"/>
      <c r="K177" s="9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1"/>
      <c r="J178" s="4"/>
      <c r="K178" s="9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1"/>
      <c r="J179" s="4"/>
      <c r="K179" s="9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1"/>
      <c r="J180" s="4"/>
      <c r="K180" s="9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1"/>
      <c r="J181" s="4"/>
      <c r="K181" s="9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1"/>
      <c r="J182" s="4"/>
      <c r="K182" s="9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1"/>
      <c r="J183" s="4"/>
      <c r="K183" s="9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1"/>
      <c r="J184" s="4"/>
      <c r="K184" s="9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1"/>
      <c r="J185" s="4"/>
      <c r="K185" s="9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1"/>
      <c r="J186" s="4"/>
      <c r="K186" s="9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1"/>
      <c r="J187" s="4"/>
      <c r="K187" s="9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1"/>
      <c r="J188" s="4"/>
      <c r="K188" s="9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1"/>
      <c r="J189" s="4"/>
      <c r="K189" s="9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1"/>
      <c r="J190" s="4"/>
      <c r="K190" s="9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1"/>
      <c r="J191" s="4"/>
      <c r="K191" s="9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1"/>
      <c r="J192" s="4"/>
      <c r="K192" s="9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1"/>
      <c r="J193" s="4"/>
      <c r="K193" s="9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1"/>
      <c r="J194" s="4"/>
      <c r="K194" s="9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1"/>
      <c r="J195" s="4"/>
      <c r="K195" s="9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1"/>
      <c r="J196" s="4"/>
      <c r="K196" s="9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1"/>
      <c r="J197" s="4"/>
      <c r="K197" s="9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1"/>
      <c r="J198" s="4"/>
      <c r="K198" s="9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1"/>
      <c r="J199" s="4"/>
      <c r="K199" s="9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1"/>
      <c r="J200" s="4"/>
      <c r="K200" s="9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1"/>
      <c r="J201" s="4"/>
      <c r="K201" s="9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1"/>
      <c r="J202" s="4"/>
      <c r="K202" s="9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1"/>
      <c r="J203" s="4"/>
      <c r="K203" s="9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1"/>
      <c r="J204" s="4"/>
      <c r="K204" s="9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1"/>
      <c r="J205" s="4"/>
      <c r="K205" s="9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1"/>
      <c r="J206" s="4"/>
      <c r="K206" s="9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1"/>
      <c r="J207" s="4"/>
      <c r="K207" s="9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1"/>
      <c r="J208" s="4"/>
      <c r="K208" s="9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1"/>
      <c r="J209" s="4"/>
      <c r="K209" s="9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1"/>
      <c r="J210" s="4"/>
      <c r="K210" s="9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1"/>
      <c r="J211" s="4"/>
      <c r="K211" s="9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1"/>
      <c r="J212" s="4"/>
      <c r="K212" s="9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1"/>
      <c r="J213" s="4"/>
      <c r="K213" s="9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1"/>
      <c r="J214" s="4"/>
      <c r="K214" s="9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1"/>
      <c r="J215" s="4"/>
      <c r="K215" s="9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1"/>
      <c r="J216" s="4"/>
      <c r="K216" s="9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1"/>
      <c r="J217" s="4"/>
      <c r="K217" s="9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1"/>
      <c r="J218" s="4"/>
      <c r="K218" s="9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1"/>
      <c r="J219" s="4"/>
      <c r="K219" s="9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1"/>
      <c r="J220" s="4"/>
      <c r="K220" s="9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1"/>
      <c r="J221" s="4"/>
      <c r="K221" s="9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1"/>
      <c r="J222" s="4"/>
      <c r="K222" s="9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1"/>
      <c r="J223" s="4"/>
      <c r="K223" s="9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1"/>
      <c r="J224" s="4"/>
      <c r="K224" s="9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1"/>
      <c r="J225" s="4"/>
      <c r="K225" s="9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1"/>
      <c r="J226" s="4"/>
      <c r="K226" s="9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1"/>
      <c r="J227" s="4"/>
      <c r="K227" s="9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1"/>
      <c r="J228" s="4"/>
      <c r="K228" s="9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1"/>
      <c r="J229" s="4"/>
      <c r="K229" s="9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1"/>
      <c r="J230" s="4"/>
      <c r="K230" s="9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1"/>
      <c r="J231" s="4"/>
      <c r="K231" s="9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1"/>
      <c r="J232" s="4"/>
      <c r="K232" s="9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1"/>
      <c r="J233" s="4"/>
      <c r="K233" s="9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1"/>
      <c r="J234" s="4"/>
      <c r="K234" s="9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1"/>
      <c r="J235" s="4"/>
      <c r="K235" s="9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1"/>
      <c r="J236" s="4"/>
      <c r="K236" s="9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1"/>
      <c r="J237" s="4"/>
      <c r="K237" s="9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1"/>
      <c r="J238" s="4"/>
      <c r="K238" s="9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1"/>
      <c r="J239" s="4"/>
      <c r="K239" s="9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1"/>
      <c r="J240" s="4"/>
      <c r="K240" s="9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1"/>
      <c r="J241" s="4"/>
      <c r="K241" s="9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1"/>
      <c r="J242" s="4"/>
      <c r="K242" s="9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1"/>
      <c r="J243" s="4"/>
      <c r="K243" s="9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1"/>
      <c r="J244" s="4"/>
      <c r="K244" s="9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1"/>
      <c r="J245" s="4"/>
      <c r="K245" s="9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1"/>
      <c r="J246" s="4"/>
      <c r="K246" s="9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1"/>
      <c r="J247" s="4"/>
      <c r="K247" s="9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1"/>
      <c r="J248" s="4"/>
      <c r="K248" s="9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1"/>
      <c r="J249" s="4"/>
      <c r="K249" s="9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1"/>
      <c r="J250" s="4"/>
      <c r="K250" s="9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1"/>
      <c r="J251" s="4"/>
      <c r="K251" s="9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1"/>
      <c r="J252" s="4"/>
      <c r="K252" s="9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1"/>
      <c r="J253" s="4"/>
      <c r="K253" s="9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1"/>
      <c r="J254" s="4"/>
      <c r="K254" s="9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1"/>
      <c r="J255" s="4"/>
      <c r="K255" s="9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1"/>
      <c r="J256" s="4"/>
      <c r="K256" s="9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1"/>
      <c r="J257" s="4"/>
      <c r="K257" s="9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1"/>
      <c r="J258" s="4"/>
      <c r="K258" s="9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1"/>
      <c r="J259" s="4"/>
      <c r="K259" s="9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1"/>
      <c r="J260" s="4"/>
      <c r="K260" s="9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1"/>
      <c r="J261" s="4"/>
      <c r="K261" s="9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1"/>
      <c r="J262" s="4"/>
      <c r="K262" s="9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1"/>
      <c r="J263" s="4"/>
      <c r="K263" s="9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1"/>
      <c r="J264" s="4"/>
      <c r="K264" s="9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1"/>
      <c r="J265" s="4"/>
      <c r="K265" s="9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1"/>
      <c r="J266" s="4"/>
      <c r="K266" s="9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1"/>
      <c r="J267" s="4"/>
      <c r="K267" s="9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1"/>
      <c r="J268" s="4"/>
      <c r="K268" s="9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1"/>
      <c r="J269" s="4"/>
      <c r="K269" s="9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1"/>
      <c r="J270" s="4"/>
      <c r="K270" s="9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1"/>
      <c r="J271" s="4"/>
      <c r="K271" s="9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1"/>
      <c r="J272" s="4"/>
      <c r="K272" s="9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1"/>
      <c r="J273" s="4"/>
      <c r="K273" s="9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1"/>
      <c r="J274" s="4"/>
      <c r="K274" s="9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1"/>
      <c r="J275" s="4"/>
      <c r="K275" s="9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1"/>
      <c r="J276" s="4"/>
      <c r="K276" s="9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1"/>
      <c r="J277" s="4"/>
      <c r="K277" s="9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1"/>
      <c r="J278" s="4"/>
      <c r="K278" s="9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1"/>
      <c r="J279" s="4"/>
      <c r="K279" s="9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1"/>
      <c r="J280" s="4"/>
      <c r="K280" s="9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1"/>
      <c r="J281" s="4"/>
      <c r="K281" s="9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1"/>
      <c r="J282" s="4"/>
      <c r="K282" s="9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1"/>
      <c r="J283" s="4"/>
      <c r="K283" s="9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1"/>
      <c r="J284" s="4"/>
      <c r="K284" s="9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1"/>
      <c r="J285" s="4"/>
      <c r="K285" s="9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1"/>
      <c r="J286" s="4"/>
      <c r="K286" s="9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1"/>
      <c r="J287" s="4"/>
      <c r="K287" s="9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1"/>
      <c r="J288" s="4"/>
      <c r="K288" s="9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1"/>
      <c r="J289" s="4"/>
      <c r="K289" s="9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1"/>
      <c r="J290" s="4"/>
      <c r="K290" s="9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1"/>
      <c r="J291" s="4"/>
      <c r="K291" s="9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1"/>
      <c r="J292" s="4"/>
      <c r="K292" s="9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1"/>
      <c r="J293" s="4"/>
      <c r="K293" s="9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1"/>
      <c r="J294" s="4"/>
      <c r="K294" s="9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1"/>
      <c r="J295" s="4"/>
      <c r="K295" s="9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1"/>
      <c r="J296" s="4"/>
      <c r="K296" s="9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1"/>
      <c r="J297" s="4"/>
      <c r="K297" s="9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1"/>
      <c r="J298" s="4"/>
      <c r="K298" s="9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1"/>
      <c r="J299" s="4"/>
      <c r="K299" s="9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1"/>
      <c r="J300" s="4"/>
      <c r="K300" s="9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1"/>
      <c r="J301" s="4"/>
      <c r="K301" s="9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1"/>
      <c r="J302" s="4"/>
      <c r="K302" s="9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1"/>
      <c r="J303" s="4"/>
      <c r="K303" s="9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1"/>
      <c r="J304" s="4"/>
      <c r="K304" s="9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1"/>
      <c r="J305" s="4"/>
      <c r="K305" s="9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1"/>
      <c r="J306" s="4"/>
      <c r="K306" s="9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1"/>
      <c r="J307" s="4"/>
      <c r="K307" s="9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1"/>
      <c r="J308" s="4"/>
      <c r="K308" s="9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1"/>
      <c r="J309" s="4"/>
      <c r="K309" s="9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1"/>
      <c r="J310" s="4"/>
      <c r="K310" s="9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1"/>
      <c r="J311" s="4"/>
      <c r="K311" s="9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1"/>
      <c r="J312" s="4"/>
      <c r="K312" s="9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1"/>
      <c r="J313" s="4"/>
      <c r="K313" s="9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1"/>
      <c r="J314" s="4"/>
      <c r="K314" s="9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1"/>
      <c r="J315" s="4"/>
      <c r="K315" s="9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1"/>
      <c r="J316" s="4"/>
      <c r="K316" s="9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1"/>
      <c r="J317" s="4"/>
      <c r="K317" s="9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1"/>
      <c r="J318" s="4"/>
      <c r="K318" s="9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1"/>
      <c r="J319" s="4"/>
      <c r="K319" s="9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1"/>
      <c r="J320" s="4"/>
      <c r="K320" s="9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1"/>
      <c r="J321" s="4"/>
      <c r="K321" s="9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1"/>
      <c r="J322" s="4"/>
      <c r="K322" s="9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1"/>
      <c r="J323" s="4"/>
      <c r="K323" s="9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1"/>
      <c r="J324" s="4"/>
      <c r="K324" s="9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1"/>
      <c r="J325" s="4"/>
      <c r="K325" s="9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1"/>
      <c r="J326" s="4"/>
      <c r="K326" s="9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1"/>
      <c r="J327" s="4"/>
      <c r="K327" s="9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1"/>
      <c r="J328" s="4"/>
      <c r="K328" s="9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1"/>
      <c r="J329" s="4"/>
      <c r="K329" s="9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1"/>
      <c r="J330" s="4"/>
      <c r="K330" s="9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1"/>
      <c r="J331" s="4"/>
      <c r="K331" s="9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1"/>
      <c r="J332" s="4"/>
      <c r="K332" s="9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1"/>
      <c r="J333" s="4"/>
      <c r="K333" s="9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1"/>
      <c r="J334" s="4"/>
      <c r="K334" s="9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1"/>
      <c r="J335" s="4"/>
      <c r="K335" s="9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1"/>
      <c r="J336" s="4"/>
      <c r="K336" s="9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1"/>
      <c r="J337" s="4"/>
      <c r="K337" s="9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1"/>
      <c r="J338" s="4"/>
      <c r="K338" s="9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1"/>
      <c r="J339" s="4"/>
      <c r="K339" s="9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1"/>
      <c r="J340" s="4"/>
      <c r="K340" s="9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1"/>
      <c r="J341" s="4"/>
      <c r="K341" s="9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1"/>
      <c r="J342" s="4"/>
      <c r="K342" s="9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1"/>
      <c r="J343" s="4"/>
      <c r="K343" s="9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1"/>
      <c r="J344" s="4"/>
      <c r="K344" s="9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1"/>
      <c r="J345" s="4"/>
      <c r="K345" s="9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1"/>
      <c r="J346" s="4"/>
      <c r="K346" s="9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1"/>
      <c r="J347" s="4"/>
      <c r="K347" s="9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1"/>
      <c r="J348" s="4"/>
      <c r="K348" s="9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1"/>
      <c r="J349" s="4"/>
      <c r="K349" s="9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1"/>
      <c r="J350" s="4"/>
      <c r="K350" s="9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1"/>
      <c r="J351" s="4"/>
      <c r="K351" s="9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1"/>
      <c r="J352" s="4"/>
      <c r="K352" s="9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1"/>
      <c r="J353" s="4"/>
      <c r="K353" s="9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1"/>
      <c r="J354" s="4"/>
      <c r="K354" s="9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1"/>
      <c r="J355" s="4"/>
      <c r="K355" s="9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1"/>
      <c r="J356" s="4"/>
      <c r="K356" s="9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1"/>
      <c r="J357" s="4"/>
      <c r="K357" s="9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1"/>
      <c r="J358" s="4"/>
      <c r="K358" s="9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1"/>
      <c r="J359" s="4"/>
      <c r="K359" s="9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1"/>
      <c r="J360" s="4"/>
      <c r="K360" s="9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1"/>
      <c r="J361" s="4"/>
      <c r="K361" s="9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1"/>
      <c r="J362" s="4"/>
      <c r="K362" s="9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1"/>
      <c r="J363" s="4"/>
      <c r="K363" s="9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1"/>
      <c r="J364" s="4"/>
      <c r="K364" s="9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1"/>
      <c r="J365" s="4"/>
      <c r="K365" s="9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1"/>
      <c r="J366" s="4"/>
      <c r="K366" s="9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1"/>
      <c r="J367" s="4"/>
      <c r="K367" s="9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1"/>
      <c r="J368" s="4"/>
      <c r="K368" s="9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1"/>
      <c r="J369" s="4"/>
      <c r="K369" s="9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1"/>
      <c r="J370" s="4"/>
      <c r="K370" s="9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1"/>
      <c r="J371" s="4"/>
      <c r="K371" s="9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1"/>
      <c r="J372" s="4"/>
      <c r="K372" s="9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1"/>
      <c r="J373" s="4"/>
      <c r="K373" s="9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1"/>
      <c r="J374" s="4"/>
      <c r="K374" s="9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1"/>
      <c r="J375" s="4"/>
      <c r="K375" s="9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1"/>
      <c r="J376" s="4"/>
      <c r="K376" s="9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1"/>
      <c r="J377" s="4"/>
      <c r="K377" s="9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1"/>
      <c r="J378" s="4"/>
      <c r="K378" s="9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1"/>
      <c r="J379" s="4"/>
      <c r="K379" s="9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1"/>
      <c r="J380" s="4"/>
      <c r="K380" s="9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1"/>
      <c r="J381" s="4"/>
      <c r="K381" s="9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1"/>
      <c r="J382" s="4"/>
      <c r="K382" s="9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1"/>
      <c r="J383" s="4"/>
      <c r="K383" s="9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1"/>
      <c r="J384" s="4"/>
      <c r="K384" s="9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1"/>
      <c r="J385" s="4"/>
      <c r="K385" s="9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1"/>
      <c r="J386" s="4"/>
      <c r="K386" s="9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1"/>
      <c r="J387" s="4"/>
      <c r="K387" s="9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1"/>
      <c r="J388" s="4"/>
      <c r="K388" s="9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1"/>
      <c r="J389" s="4"/>
      <c r="K389" s="9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1"/>
      <c r="J390" s="4"/>
      <c r="K390" s="9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1"/>
      <c r="J391" s="4"/>
      <c r="K391" s="9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1"/>
      <c r="J392" s="4"/>
      <c r="K392" s="9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1"/>
      <c r="J393" s="4"/>
      <c r="K393" s="9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1"/>
      <c r="J394" s="4"/>
      <c r="K394" s="9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1"/>
      <c r="J395" s="4"/>
      <c r="K395" s="9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1"/>
      <c r="J396" s="4"/>
      <c r="K396" s="9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1"/>
      <c r="J397" s="4"/>
      <c r="K397" s="9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1"/>
      <c r="J398" s="4"/>
      <c r="K398" s="9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1"/>
      <c r="J399" s="4"/>
      <c r="K399" s="9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1"/>
      <c r="J400" s="4"/>
      <c r="K400" s="9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1"/>
      <c r="J401" s="4"/>
      <c r="K401" s="9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1"/>
      <c r="J402" s="4"/>
      <c r="K402" s="9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1"/>
      <c r="J403" s="4"/>
      <c r="K403" s="9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1"/>
      <c r="J404" s="4"/>
      <c r="K404" s="9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1"/>
      <c r="J405" s="4"/>
      <c r="K405" s="9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1"/>
      <c r="J406" s="4"/>
      <c r="K406" s="9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1"/>
      <c r="J407" s="4"/>
      <c r="K407" s="9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1"/>
      <c r="J408" s="4"/>
      <c r="K408" s="9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1"/>
      <c r="J409" s="4"/>
      <c r="K409" s="9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1"/>
      <c r="J410" s="4"/>
      <c r="K410" s="9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1"/>
      <c r="J411" s="4"/>
      <c r="K411" s="9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1"/>
      <c r="J412" s="4"/>
      <c r="K412" s="9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1"/>
      <c r="J413" s="4"/>
      <c r="K413" s="9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1"/>
      <c r="J414" s="4"/>
      <c r="K414" s="9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1"/>
      <c r="J415" s="4"/>
      <c r="K415" s="9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1"/>
      <c r="J416" s="4"/>
      <c r="K416" s="9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1"/>
      <c r="J417" s="4"/>
      <c r="K417" s="9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1"/>
      <c r="J418" s="4"/>
      <c r="K418" s="9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1"/>
      <c r="J419" s="4"/>
      <c r="K419" s="9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1"/>
      <c r="J420" s="4"/>
      <c r="K420" s="9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1"/>
      <c r="J421" s="4"/>
      <c r="K421" s="9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1"/>
      <c r="J422" s="4"/>
      <c r="K422" s="9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1"/>
      <c r="J423" s="4"/>
      <c r="K423" s="9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1"/>
      <c r="J424" s="4"/>
      <c r="K424" s="9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1"/>
      <c r="J425" s="4"/>
      <c r="K425" s="9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1"/>
      <c r="J426" s="4"/>
      <c r="K426" s="9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1"/>
      <c r="J427" s="4"/>
      <c r="K427" s="9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1"/>
      <c r="J428" s="4"/>
      <c r="K428" s="9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1"/>
      <c r="J429" s="4"/>
      <c r="K429" s="9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1"/>
      <c r="J430" s="4"/>
      <c r="K430" s="9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1"/>
      <c r="J431" s="4"/>
      <c r="K431" s="9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1"/>
      <c r="J432" s="4"/>
      <c r="K432" s="9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1"/>
      <c r="J433" s="4"/>
      <c r="K433" s="9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1"/>
      <c r="J434" s="4"/>
      <c r="K434" s="9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1"/>
      <c r="J435" s="4"/>
      <c r="K435" s="9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1"/>
      <c r="J436" s="4"/>
      <c r="K436" s="9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1"/>
      <c r="J437" s="4"/>
      <c r="K437" s="9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1"/>
      <c r="J438" s="4"/>
      <c r="K438" s="9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1"/>
      <c r="J439" s="4"/>
      <c r="K439" s="9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1"/>
      <c r="J440" s="4"/>
      <c r="K440" s="9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1"/>
      <c r="J441" s="4"/>
      <c r="K441" s="9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1"/>
      <c r="J442" s="4"/>
      <c r="K442" s="9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1"/>
      <c r="J443" s="4"/>
      <c r="K443" s="9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1"/>
      <c r="J444" s="4"/>
      <c r="K444" s="9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1"/>
      <c r="J445" s="4"/>
      <c r="K445" s="9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1"/>
      <c r="J446" s="4"/>
      <c r="K446" s="9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1"/>
      <c r="J447" s="4"/>
      <c r="K447" s="9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1"/>
      <c r="J448" s="4"/>
      <c r="K448" s="9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1"/>
      <c r="J449" s="4"/>
      <c r="K449" s="9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1"/>
      <c r="J450" s="4"/>
      <c r="K450" s="9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1"/>
      <c r="J451" s="4"/>
      <c r="K451" s="9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1"/>
      <c r="J452" s="4"/>
      <c r="K452" s="9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1"/>
      <c r="J453" s="4"/>
      <c r="K453" s="9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1"/>
      <c r="J454" s="4"/>
      <c r="K454" s="9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1"/>
      <c r="J455" s="4"/>
      <c r="K455" s="9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1"/>
      <c r="J456" s="4"/>
      <c r="K456" s="9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1"/>
      <c r="J457" s="4"/>
      <c r="K457" s="9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1"/>
      <c r="J458" s="4"/>
      <c r="K458" s="9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1"/>
      <c r="J459" s="4"/>
      <c r="K459" s="9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1"/>
      <c r="J460" s="4"/>
      <c r="K460" s="9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1"/>
      <c r="J461" s="4"/>
      <c r="K461" s="9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1"/>
      <c r="J462" s="4"/>
      <c r="K462" s="9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1"/>
      <c r="J463" s="4"/>
      <c r="K463" s="9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1"/>
      <c r="J464" s="4"/>
      <c r="K464" s="9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1"/>
      <c r="J465" s="4"/>
      <c r="K465" s="9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1"/>
      <c r="J466" s="4"/>
      <c r="K466" s="9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1"/>
      <c r="J467" s="4"/>
      <c r="K467" s="9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1"/>
      <c r="J468" s="4"/>
      <c r="K468" s="9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1"/>
      <c r="J469" s="4"/>
      <c r="K469" s="9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1"/>
      <c r="J470" s="4"/>
      <c r="K470" s="9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1"/>
      <c r="J471" s="4"/>
      <c r="K471" s="9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1"/>
      <c r="J472" s="4"/>
      <c r="K472" s="9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1"/>
      <c r="J473" s="4"/>
      <c r="K473" s="9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1"/>
      <c r="J474" s="4"/>
      <c r="K474" s="9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1"/>
      <c r="J475" s="4"/>
      <c r="K475" s="9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1"/>
      <c r="J476" s="4"/>
      <c r="K476" s="9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1"/>
      <c r="J477" s="4"/>
      <c r="K477" s="9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1"/>
      <c r="J478" s="4"/>
      <c r="K478" s="9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1"/>
      <c r="J479" s="4"/>
      <c r="K479" s="9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1"/>
      <c r="J480" s="4"/>
      <c r="K480" s="9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1"/>
      <c r="J481" s="4"/>
      <c r="K481" s="9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1"/>
      <c r="J482" s="4"/>
      <c r="K482" s="9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1"/>
      <c r="J483" s="4"/>
      <c r="K483" s="9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1"/>
      <c r="J484" s="4"/>
      <c r="K484" s="9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1"/>
      <c r="J485" s="4"/>
      <c r="K485" s="9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1"/>
      <c r="J486" s="4"/>
      <c r="K486" s="9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1"/>
      <c r="J487" s="4"/>
      <c r="K487" s="9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1"/>
      <c r="J488" s="4"/>
      <c r="K488" s="9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1"/>
      <c r="J489" s="4"/>
      <c r="K489" s="9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1"/>
      <c r="J490" s="4"/>
      <c r="K490" s="9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1"/>
      <c r="J491" s="4"/>
      <c r="K491" s="9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1"/>
      <c r="J492" s="4"/>
      <c r="K492" s="9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1"/>
      <c r="J493" s="4"/>
      <c r="K493" s="9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1"/>
      <c r="J494" s="4"/>
      <c r="K494" s="9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1"/>
      <c r="J495" s="4"/>
      <c r="K495" s="9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1"/>
      <c r="J496" s="4"/>
      <c r="K496" s="9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1"/>
      <c r="J497" s="4"/>
      <c r="K497" s="9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1"/>
      <c r="J498" s="4"/>
      <c r="K498" s="9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1"/>
      <c r="J499" s="4"/>
      <c r="K499" s="9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1"/>
      <c r="J500" s="4"/>
      <c r="K500" s="9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1"/>
      <c r="J501" s="4"/>
      <c r="K501" s="9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1"/>
      <c r="J502" s="4"/>
      <c r="K502" s="9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1"/>
      <c r="J503" s="4"/>
      <c r="K503" s="9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1"/>
      <c r="J504" s="4"/>
      <c r="K504" s="9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1"/>
      <c r="J505" s="4"/>
      <c r="K505" s="9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1"/>
      <c r="J506" s="4"/>
      <c r="K506" s="9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1"/>
      <c r="J507" s="4"/>
      <c r="K507" s="9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1"/>
      <c r="J508" s="4"/>
      <c r="K508" s="9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1"/>
      <c r="J509" s="4"/>
      <c r="K509" s="9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1"/>
      <c r="J510" s="4"/>
      <c r="K510" s="9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1"/>
      <c r="J511" s="4"/>
      <c r="K511" s="9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1"/>
      <c r="J512" s="4"/>
      <c r="K512" s="9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1"/>
      <c r="J513" s="4"/>
      <c r="K513" s="9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1"/>
      <c r="J514" s="4"/>
      <c r="K514" s="9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1"/>
      <c r="J515" s="4"/>
      <c r="K515" s="9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1"/>
      <c r="J516" s="4"/>
      <c r="K516" s="9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1"/>
      <c r="J517" s="4"/>
      <c r="K517" s="9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1"/>
      <c r="J518" s="4"/>
      <c r="K518" s="9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1"/>
      <c r="J519" s="4"/>
      <c r="K519" s="9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1"/>
      <c r="J520" s="4"/>
      <c r="K520" s="9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1"/>
      <c r="J521" s="4"/>
      <c r="K521" s="9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1"/>
      <c r="J522" s="4"/>
      <c r="K522" s="9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1"/>
      <c r="J523" s="4"/>
      <c r="K523" s="9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1"/>
      <c r="J524" s="4"/>
      <c r="K524" s="9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1"/>
      <c r="J525" s="4"/>
      <c r="K525" s="9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1"/>
      <c r="J526" s="4"/>
      <c r="K526" s="9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1"/>
      <c r="J527" s="4"/>
      <c r="K527" s="9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1"/>
      <c r="J528" s="4"/>
      <c r="K528" s="9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1"/>
      <c r="J529" s="4"/>
      <c r="K529" s="9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1"/>
      <c r="J530" s="4"/>
      <c r="K530" s="9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1"/>
      <c r="J531" s="4"/>
      <c r="K531" s="9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1"/>
      <c r="J532" s="4"/>
      <c r="K532" s="9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1"/>
      <c r="J533" s="4"/>
      <c r="K533" s="9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1"/>
      <c r="J534" s="4"/>
      <c r="K534" s="9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1"/>
      <c r="J535" s="4"/>
      <c r="K535" s="9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1"/>
      <c r="J536" s="4"/>
      <c r="K536" s="9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1"/>
      <c r="J537" s="4"/>
      <c r="K537" s="9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1"/>
      <c r="J538" s="4"/>
      <c r="K538" s="9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1"/>
      <c r="J539" s="4"/>
      <c r="K539" s="9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1"/>
      <c r="J540" s="4"/>
      <c r="K540" s="9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1"/>
      <c r="J541" s="4"/>
      <c r="K541" s="9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1"/>
      <c r="J542" s="4"/>
      <c r="K542" s="9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1"/>
      <c r="J543" s="4"/>
      <c r="K543" s="9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1"/>
      <c r="J544" s="4"/>
      <c r="K544" s="9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1"/>
      <c r="J545" s="4"/>
      <c r="K545" s="9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1"/>
      <c r="J546" s="4"/>
      <c r="K546" s="9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1"/>
      <c r="J547" s="4"/>
      <c r="K547" s="9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1"/>
      <c r="J548" s="4"/>
      <c r="K548" s="9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1"/>
      <c r="J549" s="4"/>
      <c r="K549" s="9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1"/>
      <c r="J550" s="4"/>
      <c r="K550" s="9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1"/>
      <c r="J551" s="4"/>
      <c r="K551" s="9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1"/>
      <c r="J552" s="4"/>
      <c r="K552" s="9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1"/>
      <c r="J553" s="4"/>
      <c r="K553" s="9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1"/>
      <c r="J554" s="4"/>
      <c r="K554" s="9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1"/>
      <c r="J555" s="4"/>
      <c r="K555" s="9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1"/>
      <c r="J556" s="4"/>
      <c r="K556" s="9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1"/>
      <c r="J557" s="4"/>
      <c r="K557" s="9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1"/>
      <c r="J558" s="4"/>
      <c r="K558" s="9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1"/>
      <c r="J559" s="4"/>
      <c r="K559" s="9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1"/>
      <c r="J560" s="4"/>
      <c r="K560" s="9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1"/>
      <c r="J561" s="4"/>
      <c r="K561" s="9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1"/>
      <c r="J562" s="4"/>
      <c r="K562" s="9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1"/>
      <c r="J563" s="4"/>
      <c r="K563" s="9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1"/>
      <c r="J564" s="4"/>
      <c r="K564" s="9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1"/>
      <c r="J565" s="4"/>
      <c r="K565" s="9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1"/>
      <c r="J566" s="4"/>
      <c r="K566" s="9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1"/>
      <c r="J567" s="4"/>
      <c r="K567" s="9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1"/>
      <c r="J568" s="4"/>
      <c r="K568" s="9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1"/>
      <c r="J569" s="4"/>
      <c r="K569" s="9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1"/>
      <c r="J570" s="4"/>
      <c r="K570" s="9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1"/>
      <c r="J571" s="4"/>
      <c r="K571" s="9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1"/>
      <c r="J572" s="4"/>
      <c r="K572" s="9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1"/>
      <c r="J573" s="4"/>
      <c r="K573" s="9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1"/>
      <c r="J574" s="4"/>
      <c r="K574" s="9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1"/>
      <c r="J575" s="4"/>
      <c r="K575" s="9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1"/>
      <c r="J576" s="4"/>
      <c r="K576" s="9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1"/>
      <c r="J577" s="4"/>
      <c r="K577" s="9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1"/>
      <c r="J578" s="4"/>
      <c r="K578" s="9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1"/>
      <c r="J579" s="4"/>
      <c r="K579" s="9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1"/>
      <c r="J580" s="4"/>
      <c r="K580" s="9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1"/>
      <c r="J581" s="4"/>
      <c r="K581" s="9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1"/>
      <c r="J582" s="4"/>
      <c r="K582" s="9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1"/>
      <c r="J583" s="4"/>
      <c r="K583" s="9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1"/>
      <c r="J584" s="4"/>
      <c r="K584" s="9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1"/>
      <c r="J585" s="4"/>
      <c r="K585" s="9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1"/>
      <c r="J586" s="4"/>
      <c r="K586" s="9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1"/>
      <c r="J587" s="4"/>
      <c r="K587" s="9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1"/>
      <c r="J588" s="4"/>
      <c r="K588" s="9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1"/>
      <c r="J589" s="4"/>
      <c r="K589" s="9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1"/>
      <c r="J590" s="4"/>
      <c r="K590" s="9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1"/>
      <c r="J591" s="4"/>
      <c r="K591" s="9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1"/>
      <c r="J592" s="4"/>
      <c r="K592" s="9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1"/>
      <c r="J593" s="4"/>
      <c r="K593" s="9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1"/>
      <c r="J594" s="4"/>
      <c r="K594" s="9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1"/>
      <c r="J595" s="4"/>
      <c r="K595" s="9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1"/>
      <c r="J596" s="4"/>
      <c r="K596" s="9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1"/>
      <c r="J597" s="4"/>
      <c r="K597" s="9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1"/>
      <c r="J598" s="4"/>
      <c r="K598" s="9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1"/>
      <c r="J599" s="4"/>
      <c r="K599" s="9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1"/>
      <c r="J600" s="4"/>
      <c r="K600" s="9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1"/>
      <c r="J601" s="4"/>
      <c r="K601" s="9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1"/>
      <c r="J602" s="4"/>
      <c r="K602" s="9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1"/>
      <c r="J603" s="4"/>
      <c r="K603" s="9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1"/>
      <c r="J604" s="4"/>
      <c r="K604" s="9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1"/>
      <c r="J605" s="4"/>
      <c r="K605" s="9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1"/>
      <c r="J606" s="4"/>
      <c r="K606" s="9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1"/>
      <c r="J607" s="4"/>
      <c r="K607" s="9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1"/>
      <c r="J608" s="4"/>
      <c r="K608" s="9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1"/>
      <c r="J609" s="4"/>
      <c r="K609" s="9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1"/>
      <c r="J610" s="4"/>
      <c r="K610" s="9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1"/>
      <c r="J611" s="4"/>
      <c r="K611" s="9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1"/>
      <c r="J612" s="4"/>
      <c r="K612" s="9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1"/>
      <c r="J613" s="4"/>
      <c r="K613" s="9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1"/>
      <c r="J614" s="4"/>
      <c r="K614" s="9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1"/>
      <c r="J615" s="4"/>
      <c r="K615" s="9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1"/>
      <c r="J616" s="4"/>
      <c r="K616" s="9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1"/>
      <c r="J617" s="4"/>
      <c r="K617" s="9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1"/>
      <c r="J618" s="4"/>
      <c r="K618" s="9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1"/>
      <c r="J619" s="4"/>
      <c r="K619" s="9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1"/>
      <c r="J620" s="4"/>
      <c r="K620" s="9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1"/>
      <c r="J621" s="4"/>
      <c r="K621" s="9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1"/>
      <c r="J622" s="4"/>
      <c r="K622" s="9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1"/>
      <c r="J623" s="4"/>
      <c r="K623" s="9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1"/>
      <c r="J624" s="4"/>
      <c r="K624" s="9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1"/>
      <c r="J625" s="4"/>
      <c r="K625" s="9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1"/>
      <c r="J626" s="4"/>
      <c r="K626" s="9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1"/>
      <c r="J627" s="4"/>
      <c r="K627" s="9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1"/>
      <c r="J628" s="4"/>
      <c r="K628" s="9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1"/>
      <c r="J629" s="4"/>
      <c r="K629" s="9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1"/>
      <c r="J630" s="4"/>
      <c r="K630" s="9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1"/>
      <c r="J631" s="4"/>
      <c r="K631" s="9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1"/>
      <c r="J632" s="4"/>
      <c r="K632" s="9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1"/>
      <c r="J633" s="4"/>
      <c r="K633" s="9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1"/>
      <c r="J634" s="4"/>
      <c r="K634" s="9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1"/>
      <c r="J635" s="4"/>
      <c r="K635" s="9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1"/>
      <c r="J636" s="4"/>
      <c r="K636" s="9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1"/>
      <c r="J637" s="4"/>
      <c r="K637" s="9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1"/>
      <c r="J638" s="4"/>
      <c r="K638" s="9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1"/>
      <c r="J639" s="4"/>
      <c r="K639" s="9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1"/>
      <c r="J640" s="4"/>
      <c r="K640" s="9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1"/>
      <c r="J641" s="4"/>
      <c r="K641" s="9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1"/>
      <c r="J642" s="4"/>
      <c r="K642" s="9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1"/>
      <c r="J643" s="4"/>
      <c r="K643" s="9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1"/>
      <c r="J644" s="4"/>
      <c r="K644" s="9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1"/>
      <c r="J645" s="4"/>
      <c r="K645" s="9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1"/>
      <c r="J646" s="4"/>
      <c r="K646" s="9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1"/>
      <c r="J647" s="4"/>
      <c r="K647" s="9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1"/>
      <c r="J648" s="4"/>
      <c r="K648" s="9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1"/>
      <c r="J649" s="4"/>
      <c r="K649" s="9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1"/>
      <c r="J650" s="4"/>
      <c r="K650" s="9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1"/>
      <c r="J651" s="4"/>
      <c r="K651" s="9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1"/>
      <c r="J652" s="4"/>
      <c r="K652" s="9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1"/>
      <c r="J653" s="4"/>
      <c r="K653" s="9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1"/>
      <c r="J654" s="4"/>
      <c r="K654" s="9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1"/>
      <c r="J655" s="4"/>
      <c r="K655" s="9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1"/>
      <c r="J656" s="4"/>
      <c r="K656" s="9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1"/>
      <c r="J657" s="4"/>
      <c r="K657" s="9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1"/>
      <c r="J658" s="4"/>
      <c r="K658" s="9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1"/>
      <c r="J659" s="4"/>
      <c r="K659" s="9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1"/>
      <c r="J660" s="4"/>
      <c r="K660" s="9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1"/>
      <c r="J661" s="4"/>
      <c r="K661" s="9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1"/>
      <c r="J662" s="4"/>
      <c r="K662" s="9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1"/>
      <c r="J663" s="4"/>
      <c r="K663" s="9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1"/>
      <c r="J664" s="4"/>
      <c r="K664" s="9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1"/>
      <c r="J665" s="4"/>
      <c r="K665" s="9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1"/>
      <c r="J666" s="4"/>
      <c r="K666" s="9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1"/>
      <c r="J667" s="4"/>
      <c r="K667" s="9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1"/>
      <c r="J668" s="4"/>
      <c r="K668" s="9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1"/>
      <c r="J669" s="4"/>
      <c r="K669" s="9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1"/>
      <c r="J670" s="4"/>
      <c r="K670" s="9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1"/>
      <c r="J671" s="4"/>
      <c r="K671" s="9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1"/>
      <c r="J672" s="4"/>
      <c r="K672" s="9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1"/>
      <c r="J673" s="4"/>
      <c r="K673" s="9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1"/>
      <c r="J674" s="4"/>
      <c r="K674" s="9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1"/>
      <c r="J675" s="4"/>
      <c r="K675" s="9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1"/>
      <c r="J676" s="4"/>
      <c r="K676" s="9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1"/>
      <c r="J677" s="4"/>
      <c r="K677" s="9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1"/>
      <c r="J678" s="4"/>
      <c r="K678" s="9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1"/>
      <c r="J679" s="4"/>
      <c r="K679" s="9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1"/>
      <c r="J680" s="4"/>
      <c r="K680" s="9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1"/>
      <c r="J681" s="4"/>
      <c r="K681" s="9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1"/>
      <c r="J682" s="4"/>
      <c r="K682" s="9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1"/>
      <c r="J683" s="4"/>
      <c r="K683" s="9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1"/>
      <c r="J684" s="4"/>
      <c r="K684" s="9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1"/>
      <c r="J685" s="4"/>
      <c r="K685" s="9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1"/>
      <c r="J686" s="4"/>
      <c r="K686" s="9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1"/>
      <c r="J687" s="4"/>
      <c r="K687" s="9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1"/>
      <c r="J688" s="4"/>
      <c r="K688" s="9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1"/>
      <c r="J689" s="4"/>
      <c r="K689" s="9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1"/>
      <c r="J690" s="4"/>
      <c r="K690" s="9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1"/>
      <c r="J691" s="4"/>
      <c r="K691" s="9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1"/>
      <c r="J692" s="4"/>
      <c r="K692" s="9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1"/>
      <c r="J693" s="4"/>
      <c r="K693" s="9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1"/>
      <c r="J694" s="4"/>
      <c r="K694" s="9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1"/>
      <c r="J695" s="4"/>
      <c r="K695" s="9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1"/>
      <c r="J696" s="4"/>
      <c r="K696" s="9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1"/>
      <c r="J697" s="4"/>
      <c r="K697" s="9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1"/>
      <c r="J698" s="4"/>
      <c r="K698" s="9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1"/>
      <c r="J699" s="4"/>
      <c r="K699" s="9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1"/>
      <c r="J700" s="4"/>
      <c r="K700" s="9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1"/>
      <c r="J701" s="4"/>
      <c r="K701" s="9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1"/>
      <c r="J702" s="4"/>
      <c r="K702" s="9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1"/>
      <c r="J703" s="4"/>
      <c r="K703" s="9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1"/>
      <c r="J704" s="4"/>
      <c r="K704" s="9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1"/>
      <c r="J705" s="4"/>
      <c r="K705" s="9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1"/>
      <c r="J706" s="4"/>
      <c r="K706" s="9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1"/>
      <c r="J707" s="4"/>
      <c r="K707" s="9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1"/>
      <c r="J708" s="4"/>
      <c r="K708" s="9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1"/>
      <c r="J709" s="4"/>
      <c r="K709" s="9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1"/>
      <c r="J710" s="4"/>
      <c r="K710" s="9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1"/>
      <c r="J711" s="4"/>
      <c r="K711" s="9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1"/>
      <c r="J712" s="4"/>
      <c r="K712" s="9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1"/>
      <c r="J713" s="4"/>
      <c r="K713" s="9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1"/>
      <c r="J714" s="4"/>
      <c r="K714" s="9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1"/>
      <c r="J715" s="4"/>
      <c r="K715" s="9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1"/>
      <c r="J716" s="4"/>
      <c r="K716" s="9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1"/>
      <c r="J717" s="4"/>
      <c r="K717" s="9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1"/>
      <c r="J718" s="4"/>
      <c r="K718" s="9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1"/>
      <c r="J719" s="4"/>
      <c r="K719" s="9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1"/>
      <c r="J720" s="4"/>
      <c r="K720" s="9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1"/>
      <c r="J721" s="4"/>
      <c r="K721" s="9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1"/>
      <c r="J722" s="4"/>
      <c r="K722" s="9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1"/>
      <c r="J723" s="4"/>
      <c r="K723" s="9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1"/>
      <c r="J724" s="4"/>
      <c r="K724" s="9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1"/>
      <c r="J725" s="4"/>
      <c r="K725" s="9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1"/>
      <c r="J726" s="4"/>
      <c r="K726" s="9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1"/>
      <c r="J727" s="4"/>
      <c r="K727" s="9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1"/>
      <c r="J728" s="4"/>
      <c r="K728" s="9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1"/>
      <c r="J729" s="4"/>
      <c r="K729" s="9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1"/>
      <c r="J730" s="4"/>
      <c r="K730" s="9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1"/>
      <c r="J731" s="4"/>
      <c r="K731" s="9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1"/>
      <c r="J732" s="4"/>
      <c r="K732" s="9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1"/>
      <c r="J733" s="4"/>
      <c r="K733" s="9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1"/>
      <c r="J734" s="4"/>
      <c r="K734" s="9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1"/>
      <c r="J735" s="4"/>
      <c r="K735" s="9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1"/>
      <c r="J736" s="4"/>
      <c r="K736" s="9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1"/>
      <c r="J737" s="4"/>
      <c r="K737" s="9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1"/>
      <c r="J738" s="4"/>
      <c r="K738" s="9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1"/>
      <c r="J739" s="4"/>
      <c r="K739" s="9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1"/>
      <c r="J740" s="4"/>
      <c r="K740" s="9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1"/>
      <c r="J741" s="4"/>
      <c r="K741" s="9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1"/>
      <c r="J742" s="4"/>
      <c r="K742" s="9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1"/>
      <c r="J743" s="4"/>
      <c r="K743" s="9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1"/>
      <c r="J744" s="4"/>
      <c r="K744" s="9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1"/>
      <c r="J745" s="4"/>
      <c r="K745" s="9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1"/>
      <c r="J746" s="4"/>
      <c r="K746" s="9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1"/>
      <c r="J747" s="4"/>
      <c r="K747" s="9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1"/>
      <c r="J748" s="4"/>
      <c r="K748" s="9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1"/>
      <c r="J749" s="4"/>
      <c r="K749" s="9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1"/>
      <c r="J750" s="4"/>
      <c r="K750" s="9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1"/>
      <c r="J751" s="4"/>
      <c r="K751" s="9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1"/>
      <c r="J752" s="4"/>
      <c r="K752" s="9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1"/>
      <c r="J753" s="4"/>
      <c r="K753" s="9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1"/>
      <c r="J754" s="4"/>
      <c r="K754" s="9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1"/>
      <c r="J755" s="4"/>
      <c r="K755" s="9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1"/>
      <c r="J756" s="4"/>
      <c r="K756" s="9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1"/>
      <c r="J757" s="4"/>
      <c r="K757" s="9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1"/>
      <c r="J758" s="4"/>
      <c r="K758" s="9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1"/>
      <c r="J759" s="4"/>
      <c r="K759" s="9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1"/>
      <c r="J760" s="4"/>
      <c r="K760" s="9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1"/>
      <c r="J761" s="4"/>
      <c r="K761" s="9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1"/>
      <c r="J762" s="4"/>
      <c r="K762" s="9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1"/>
      <c r="J763" s="4"/>
      <c r="K763" s="9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1"/>
      <c r="J764" s="4"/>
      <c r="K764" s="9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1"/>
      <c r="J765" s="4"/>
      <c r="K765" s="9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1"/>
      <c r="J766" s="4"/>
      <c r="K766" s="9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1"/>
      <c r="J767" s="4"/>
      <c r="K767" s="9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1"/>
      <c r="J768" s="4"/>
      <c r="K768" s="9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1"/>
      <c r="J769" s="4"/>
      <c r="K769" s="9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1"/>
      <c r="J770" s="4"/>
      <c r="K770" s="9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1"/>
      <c r="J771" s="4"/>
      <c r="K771" s="9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1"/>
      <c r="J772" s="4"/>
      <c r="K772" s="9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1"/>
      <c r="J773" s="4"/>
      <c r="K773" s="9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1"/>
      <c r="J774" s="4"/>
      <c r="K774" s="9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1"/>
      <c r="J775" s="4"/>
      <c r="K775" s="9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1"/>
      <c r="J776" s="4"/>
      <c r="K776" s="9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1"/>
      <c r="J777" s="4"/>
      <c r="K777" s="9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1"/>
      <c r="J778" s="4"/>
      <c r="K778" s="9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1"/>
      <c r="J779" s="4"/>
      <c r="K779" s="9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1"/>
      <c r="J780" s="4"/>
      <c r="K780" s="9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1"/>
      <c r="J781" s="4"/>
      <c r="K781" s="9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1"/>
      <c r="J782" s="4"/>
      <c r="K782" s="9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1"/>
      <c r="J783" s="4"/>
      <c r="K783" s="9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1"/>
      <c r="J784" s="4"/>
      <c r="K784" s="9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1"/>
      <c r="J785" s="4"/>
      <c r="K785" s="9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1"/>
      <c r="J786" s="4"/>
      <c r="K786" s="9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1"/>
      <c r="J787" s="4"/>
      <c r="K787" s="9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1"/>
      <c r="J788" s="4"/>
      <c r="K788" s="9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1"/>
      <c r="J789" s="4"/>
      <c r="K789" s="9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1"/>
      <c r="J790" s="4"/>
      <c r="K790" s="9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1"/>
      <c r="J791" s="4"/>
      <c r="K791" s="9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1"/>
      <c r="J792" s="4"/>
      <c r="K792" s="9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1"/>
      <c r="J793" s="4"/>
      <c r="K793" s="9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1"/>
      <c r="J794" s="4"/>
      <c r="K794" s="9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1"/>
      <c r="J795" s="4"/>
      <c r="K795" s="9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1"/>
      <c r="J796" s="4"/>
      <c r="K796" s="9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1"/>
      <c r="J797" s="4"/>
      <c r="K797" s="9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1"/>
      <c r="J798" s="4"/>
      <c r="K798" s="9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1"/>
      <c r="J799" s="4"/>
      <c r="K799" s="9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1"/>
      <c r="J800" s="4"/>
      <c r="K800" s="9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1"/>
      <c r="J801" s="4"/>
      <c r="K801" s="9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1"/>
      <c r="J802" s="4"/>
      <c r="K802" s="9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1"/>
      <c r="J803" s="4"/>
      <c r="K803" s="9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1"/>
      <c r="J804" s="4"/>
      <c r="K804" s="9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1"/>
      <c r="J805" s="4"/>
      <c r="K805" s="9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1"/>
      <c r="J806" s="4"/>
      <c r="K806" s="9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1"/>
      <c r="J807" s="4"/>
      <c r="K807" s="9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1"/>
      <c r="J808" s="4"/>
      <c r="K808" s="9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1"/>
      <c r="J809" s="4"/>
      <c r="K809" s="9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1"/>
      <c r="J810" s="4"/>
      <c r="K810" s="9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1"/>
      <c r="J811" s="4"/>
      <c r="K811" s="9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1"/>
      <c r="J812" s="4"/>
      <c r="K812" s="9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1"/>
      <c r="J813" s="4"/>
      <c r="K813" s="9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1"/>
      <c r="J814" s="4"/>
      <c r="K814" s="9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1"/>
      <c r="J815" s="4"/>
      <c r="K815" s="9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1"/>
      <c r="J816" s="4"/>
      <c r="K816" s="9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1"/>
      <c r="J817" s="4"/>
      <c r="K817" s="9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1"/>
      <c r="J818" s="4"/>
      <c r="K818" s="9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1"/>
      <c r="J819" s="4"/>
      <c r="K819" s="9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1"/>
      <c r="J820" s="4"/>
      <c r="K820" s="9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1"/>
      <c r="J821" s="4"/>
      <c r="K821" s="9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1"/>
      <c r="J822" s="4"/>
      <c r="K822" s="9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1"/>
      <c r="J823" s="4"/>
      <c r="K823" s="9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1"/>
      <c r="J824" s="4"/>
      <c r="K824" s="9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1"/>
      <c r="J825" s="4"/>
      <c r="K825" s="9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1"/>
      <c r="J826" s="4"/>
      <c r="K826" s="9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1"/>
      <c r="J827" s="4"/>
      <c r="K827" s="9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1"/>
      <c r="J828" s="4"/>
      <c r="K828" s="9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1"/>
      <c r="J829" s="4"/>
      <c r="K829" s="9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1"/>
      <c r="J830" s="4"/>
      <c r="K830" s="9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1"/>
      <c r="J831" s="4"/>
      <c r="K831" s="9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1"/>
      <c r="J832" s="4"/>
      <c r="K832" s="9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1"/>
      <c r="J833" s="4"/>
      <c r="K833" s="9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1"/>
      <c r="J834" s="4"/>
      <c r="K834" s="9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1"/>
      <c r="J835" s="4"/>
      <c r="K835" s="9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1"/>
      <c r="J836" s="4"/>
      <c r="K836" s="9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1"/>
      <c r="J837" s="4"/>
      <c r="K837" s="9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1"/>
      <c r="J838" s="4"/>
      <c r="K838" s="9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1"/>
      <c r="J839" s="4"/>
      <c r="K839" s="9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1"/>
      <c r="J840" s="4"/>
      <c r="K840" s="9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1"/>
      <c r="J841" s="4"/>
      <c r="K841" s="9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1"/>
      <c r="J842" s="4"/>
      <c r="K842" s="9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1"/>
      <c r="J843" s="4"/>
      <c r="K843" s="9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1"/>
      <c r="J844" s="4"/>
      <c r="K844" s="9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1"/>
      <c r="J845" s="4"/>
      <c r="K845" s="9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1"/>
      <c r="J846" s="4"/>
      <c r="K846" s="9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1"/>
      <c r="J847" s="4"/>
      <c r="K847" s="9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1"/>
      <c r="J848" s="4"/>
      <c r="K848" s="9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1"/>
      <c r="J849" s="4"/>
      <c r="K849" s="9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1"/>
      <c r="J850" s="4"/>
      <c r="K850" s="9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1"/>
      <c r="J851" s="4"/>
      <c r="K851" s="9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1"/>
      <c r="J852" s="4"/>
      <c r="K852" s="9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1"/>
      <c r="J853" s="4"/>
      <c r="K853" s="9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1"/>
      <c r="J854" s="4"/>
      <c r="K854" s="9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1"/>
      <c r="J855" s="4"/>
      <c r="K855" s="9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1"/>
      <c r="J856" s="4"/>
      <c r="K856" s="9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1"/>
      <c r="J857" s="4"/>
      <c r="K857" s="9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1"/>
      <c r="J858" s="4"/>
      <c r="K858" s="9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1"/>
      <c r="J859" s="4"/>
      <c r="K859" s="9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1"/>
      <c r="J860" s="4"/>
      <c r="K860" s="9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1"/>
      <c r="J861" s="4"/>
      <c r="K861" s="9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1"/>
      <c r="J862" s="4"/>
      <c r="K862" s="9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1"/>
      <c r="J863" s="4"/>
      <c r="K863" s="9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1"/>
      <c r="J864" s="4"/>
      <c r="K864" s="9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1"/>
      <c r="J865" s="4"/>
      <c r="K865" s="9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1"/>
      <c r="J866" s="4"/>
      <c r="K866" s="9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1"/>
      <c r="J867" s="4"/>
      <c r="K867" s="9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1"/>
      <c r="J868" s="4"/>
      <c r="K868" s="9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1"/>
      <c r="J869" s="4"/>
      <c r="K869" s="9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1"/>
      <c r="J870" s="4"/>
      <c r="K870" s="9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1"/>
      <c r="J871" s="4"/>
      <c r="K871" s="9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1"/>
      <c r="J872" s="4"/>
      <c r="K872" s="9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1"/>
      <c r="J873" s="4"/>
      <c r="K873" s="9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1"/>
      <c r="J874" s="4"/>
      <c r="K874" s="9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1"/>
      <c r="J875" s="4"/>
      <c r="K875" s="9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1"/>
      <c r="J876" s="4"/>
      <c r="K876" s="9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1"/>
      <c r="J877" s="4"/>
      <c r="K877" s="9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1"/>
      <c r="J878" s="4"/>
      <c r="K878" s="9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1"/>
      <c r="J879" s="4"/>
      <c r="K879" s="9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1"/>
      <c r="J880" s="4"/>
      <c r="K880" s="9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1"/>
      <c r="J881" s="4"/>
      <c r="K881" s="9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1"/>
      <c r="J882" s="4"/>
      <c r="K882" s="9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1"/>
      <c r="J883" s="4"/>
      <c r="K883" s="9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1"/>
      <c r="J884" s="4"/>
      <c r="K884" s="9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1"/>
      <c r="J885" s="4"/>
      <c r="K885" s="9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1"/>
      <c r="J886" s="4"/>
      <c r="K886" s="9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1"/>
      <c r="J887" s="4"/>
      <c r="K887" s="9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1"/>
      <c r="J888" s="4"/>
      <c r="K888" s="9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1"/>
      <c r="J889" s="4"/>
      <c r="K889" s="9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1"/>
      <c r="J890" s="4"/>
      <c r="K890" s="9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1"/>
      <c r="J891" s="4"/>
      <c r="K891" s="9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1"/>
      <c r="J892" s="4"/>
      <c r="K892" s="9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1"/>
      <c r="J893" s="4"/>
      <c r="K893" s="9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1"/>
      <c r="J894" s="4"/>
      <c r="K894" s="9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1"/>
      <c r="J895" s="4"/>
      <c r="K895" s="9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1"/>
      <c r="J896" s="4"/>
      <c r="K896" s="9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1"/>
      <c r="J897" s="4"/>
      <c r="K897" s="9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1"/>
      <c r="J898" s="4"/>
      <c r="K898" s="9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1"/>
      <c r="J899" s="4"/>
      <c r="K899" s="9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1"/>
      <c r="J900" s="4"/>
      <c r="K900" s="9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1"/>
      <c r="J901" s="4"/>
      <c r="K901" s="9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1"/>
      <c r="J902" s="4"/>
      <c r="K902" s="9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1"/>
      <c r="J903" s="4"/>
      <c r="K903" s="9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1"/>
      <c r="J904" s="4"/>
      <c r="K904" s="9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1"/>
      <c r="J905" s="4"/>
      <c r="K905" s="9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1"/>
      <c r="J906" s="4"/>
      <c r="K906" s="9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1"/>
      <c r="J907" s="4"/>
      <c r="K907" s="9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1"/>
      <c r="J908" s="4"/>
      <c r="K908" s="9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1"/>
      <c r="J909" s="4"/>
      <c r="K909" s="9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1"/>
      <c r="J910" s="4"/>
      <c r="K910" s="9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1"/>
      <c r="J911" s="4"/>
      <c r="K911" s="9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1"/>
      <c r="J912" s="4"/>
      <c r="K912" s="9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1"/>
      <c r="J913" s="4"/>
      <c r="K913" s="9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1"/>
      <c r="J914" s="4"/>
      <c r="K914" s="9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1"/>
      <c r="J915" s="4"/>
      <c r="K915" s="9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1"/>
      <c r="J916" s="4"/>
      <c r="K916" s="9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1"/>
      <c r="J917" s="4"/>
      <c r="K917" s="9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1"/>
      <c r="J918" s="4"/>
      <c r="K918" s="9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1"/>
      <c r="J919" s="4"/>
      <c r="K919" s="9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1"/>
      <c r="J920" s="4"/>
      <c r="K920" s="9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1"/>
      <c r="J921" s="4"/>
      <c r="K921" s="9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1"/>
      <c r="J922" s="4"/>
      <c r="K922" s="9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1"/>
      <c r="J923" s="4"/>
      <c r="K923" s="9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1"/>
      <c r="J924" s="4"/>
      <c r="K924" s="9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1"/>
      <c r="J925" s="4"/>
      <c r="K925" s="9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1"/>
      <c r="J926" s="4"/>
      <c r="K926" s="9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1"/>
      <c r="J927" s="4"/>
      <c r="K927" s="9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1"/>
      <c r="J928" s="4"/>
      <c r="K928" s="9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1"/>
      <c r="J929" s="4"/>
      <c r="K929" s="9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1"/>
      <c r="J930" s="4"/>
      <c r="K930" s="9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1"/>
      <c r="J931" s="4"/>
      <c r="K931" s="9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1"/>
      <c r="J932" s="4"/>
      <c r="K932" s="9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1"/>
      <c r="J933" s="4"/>
      <c r="K933" s="9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1"/>
      <c r="J934" s="4"/>
      <c r="K934" s="9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1"/>
      <c r="J935" s="4"/>
      <c r="K935" s="9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1"/>
      <c r="J936" s="4"/>
      <c r="K936" s="9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1"/>
      <c r="J937" s="4"/>
      <c r="K937" s="9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1"/>
      <c r="J938" s="4"/>
      <c r="K938" s="9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1"/>
      <c r="J939" s="4"/>
      <c r="K939" s="9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1"/>
      <c r="J940" s="4"/>
      <c r="K940" s="9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1"/>
      <c r="J941" s="4"/>
      <c r="K941" s="9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1"/>
      <c r="J942" s="4"/>
      <c r="K942" s="9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1"/>
      <c r="J943" s="4"/>
      <c r="K943" s="9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1"/>
      <c r="J944" s="4"/>
      <c r="K944" s="9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1"/>
      <c r="J945" s="4"/>
      <c r="K945" s="9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1"/>
      <c r="J946" s="4"/>
      <c r="K946" s="9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1"/>
      <c r="J947" s="4"/>
      <c r="K947" s="9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1"/>
      <c r="J948" s="4"/>
      <c r="K948" s="9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1"/>
      <c r="J949" s="4"/>
      <c r="K949" s="9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1"/>
      <c r="J950" s="4"/>
      <c r="K950" s="9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1"/>
      <c r="J951" s="4"/>
      <c r="K951" s="9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1"/>
      <c r="J952" s="4"/>
      <c r="K952" s="9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1"/>
      <c r="J953" s="4"/>
      <c r="K953" s="9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1"/>
      <c r="J954" s="4"/>
      <c r="K954" s="9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1"/>
      <c r="J955" s="4"/>
      <c r="K955" s="9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1"/>
      <c r="J956" s="4"/>
      <c r="K956" s="9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1"/>
      <c r="J957" s="4"/>
      <c r="K957" s="9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1"/>
      <c r="J958" s="4"/>
      <c r="K958" s="9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1"/>
      <c r="J959" s="4"/>
      <c r="K959" s="9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1"/>
      <c r="J960" s="4"/>
      <c r="K960" s="9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1"/>
      <c r="J961" s="4"/>
      <c r="K961" s="9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1"/>
      <c r="J962" s="4"/>
      <c r="K962" s="9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1"/>
      <c r="J963" s="4"/>
      <c r="K963" s="9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1"/>
      <c r="J964" s="4"/>
      <c r="K964" s="9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1"/>
      <c r="J965" s="4"/>
      <c r="K965" s="9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1"/>
      <c r="J966" s="4"/>
      <c r="K966" s="9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1"/>
      <c r="J967" s="4"/>
      <c r="K967" s="9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1"/>
      <c r="J968" s="4"/>
      <c r="K968" s="9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1"/>
      <c r="J969" s="4"/>
      <c r="K969" s="9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1"/>
      <c r="J970" s="4"/>
      <c r="K970" s="9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1"/>
      <c r="J971" s="4"/>
      <c r="K971" s="9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1"/>
      <c r="J972" s="4"/>
      <c r="K972" s="9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1"/>
      <c r="J973" s="4"/>
      <c r="K973" s="9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1"/>
      <c r="J974" s="4"/>
      <c r="K974" s="9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1"/>
      <c r="J975" s="4"/>
      <c r="K975" s="9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1"/>
      <c r="J976" s="4"/>
      <c r="K976" s="9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1"/>
      <c r="J977" s="4"/>
      <c r="K977" s="9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1"/>
      <c r="J978" s="4"/>
      <c r="K978" s="9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1"/>
      <c r="J979" s="4"/>
      <c r="K979" s="9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1"/>
      <c r="J980" s="4"/>
      <c r="K980" s="9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1"/>
      <c r="J981" s="4"/>
      <c r="K981" s="9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1"/>
      <c r="J982" s="4"/>
      <c r="K982" s="9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1"/>
      <c r="J983" s="4"/>
      <c r="K983" s="9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1"/>
      <c r="J984" s="4"/>
      <c r="K984" s="9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1"/>
      <c r="J985" s="4"/>
      <c r="K985" s="9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1"/>
      <c r="J986" s="4"/>
      <c r="K986" s="9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1"/>
      <c r="J987" s="4"/>
      <c r="K987" s="9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1"/>
      <c r="J988" s="4"/>
      <c r="K988" s="9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1"/>
      <c r="J989" s="4"/>
      <c r="K989" s="9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1"/>
      <c r="J990" s="4"/>
      <c r="K990" s="9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1"/>
      <c r="J991" s="4"/>
      <c r="K991" s="9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1"/>
      <c r="J992" s="4"/>
      <c r="K992" s="9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1"/>
      <c r="J993" s="4"/>
      <c r="K993" s="9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1"/>
      <c r="J994" s="4"/>
      <c r="K994" s="9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1"/>
      <c r="J995" s="4"/>
      <c r="K995" s="9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1"/>
      <c r="J996" s="4"/>
      <c r="K996" s="9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1"/>
      <c r="J997" s="4"/>
      <c r="K997" s="9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1"/>
      <c r="J998" s="4"/>
      <c r="K998" s="9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1"/>
      <c r="J999" s="4"/>
      <c r="K999" s="9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1"/>
      <c r="J1000" s="4"/>
      <c r="K1000" s="9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 ht="15.75" customHeight="1">
      <c r="A1001" s="1"/>
      <c r="J1001" s="4"/>
      <c r="K1001" s="9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  <row r="1002" ht="15.75" customHeight="1">
      <c r="A1002" s="1"/>
      <c r="J1002" s="4"/>
      <c r="K1002" s="9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</row>
    <row r="1003" ht="15.75" customHeight="1">
      <c r="A1003" s="1"/>
      <c r="J1003" s="4"/>
      <c r="K1003" s="9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</row>
    <row r="1004" ht="15.75" customHeight="1">
      <c r="A1004" s="1"/>
      <c r="J1004" s="4"/>
      <c r="K1004" s="9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</row>
    <row r="1005" ht="15.75" customHeight="1">
      <c r="A1005" s="1"/>
      <c r="J1005" s="4"/>
      <c r="K1005" s="9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</row>
    <row r="1006" ht="15.75" customHeight="1">
      <c r="A1006" s="1"/>
      <c r="J1006" s="4"/>
      <c r="K1006" s="9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</row>
    <row r="1007" ht="15.75" customHeight="1">
      <c r="A1007" s="1"/>
      <c r="J1007" s="4"/>
      <c r="K1007" s="9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</row>
    <row r="1008" ht="15.75" customHeight="1">
      <c r="A1008" s="1"/>
      <c r="J1008" s="4"/>
      <c r="K1008" s="9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</row>
    <row r="1009" ht="15.75" customHeight="1">
      <c r="A1009" s="1"/>
      <c r="J1009" s="4"/>
      <c r="K1009" s="9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</row>
    <row r="1010" ht="15.75" customHeight="1">
      <c r="A1010" s="1"/>
      <c r="J1010" s="4"/>
      <c r="K1010" s="9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</row>
    <row r="1011" ht="15.75" customHeight="1">
      <c r="A1011" s="1"/>
      <c r="J1011" s="4"/>
      <c r="K1011" s="9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</row>
    <row r="1012" ht="15.75" customHeight="1">
      <c r="A1012" s="1"/>
      <c r="J1012" s="4"/>
      <c r="K1012" s="9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</row>
    <row r="1013" ht="15.75" customHeight="1">
      <c r="A1013" s="1"/>
      <c r="J1013" s="4"/>
      <c r="K1013" s="9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</row>
    <row r="1014" ht="15.75" customHeight="1">
      <c r="A1014" s="1"/>
      <c r="J1014" s="4"/>
      <c r="K1014" s="9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</row>
    <row r="1015" ht="15.75" customHeight="1">
      <c r="A1015" s="1"/>
      <c r="J1015" s="4"/>
      <c r="K1015" s="9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</row>
    <row r="1016" ht="15.75" customHeight="1">
      <c r="A1016" s="1"/>
      <c r="J1016" s="4"/>
      <c r="K1016" s="9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</row>
    <row r="1017" ht="15.75" customHeight="1">
      <c r="A1017" s="1"/>
      <c r="J1017" s="4"/>
      <c r="K1017" s="9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</row>
    <row r="1018" ht="15.75" customHeight="1">
      <c r="A1018" s="1"/>
      <c r="J1018" s="4"/>
      <c r="K1018" s="9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</row>
    <row r="1019" ht="15.75" customHeight="1">
      <c r="A1019" s="1"/>
      <c r="J1019" s="4"/>
      <c r="K1019" s="9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</row>
    <row r="1020" ht="15.75" customHeight="1">
      <c r="A1020" s="1"/>
      <c r="J1020" s="4"/>
      <c r="K1020" s="9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</row>
    <row r="1021" ht="15.75" customHeight="1">
      <c r="A1021" s="1"/>
      <c r="J1021" s="4"/>
      <c r="K1021" s="9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</row>
    <row r="1022" ht="15.75" customHeight="1">
      <c r="A1022" s="1"/>
      <c r="J1022" s="4"/>
      <c r="K1022" s="9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</row>
    <row r="1023" ht="15.75" customHeight="1">
      <c r="A1023" s="1"/>
      <c r="J1023" s="4"/>
      <c r="K1023" s="9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</row>
  </sheetData>
  <mergeCells count="12">
    <mergeCell ref="B14:E14"/>
    <mergeCell ref="B16:B17"/>
    <mergeCell ref="C16:D16"/>
    <mergeCell ref="E16:E17"/>
    <mergeCell ref="C9:E9"/>
    <mergeCell ref="H9:I9"/>
    <mergeCell ref="H11:I11"/>
    <mergeCell ref="H12:I12"/>
    <mergeCell ref="C13:E13"/>
    <mergeCell ref="G14:I14"/>
    <mergeCell ref="H15:I15"/>
    <mergeCell ref="H16:I16"/>
  </mergeCells>
  <printOptions/>
  <pageMargins bottom="0.75" footer="0.0" header="0.0" left="0.7" right="0.7" top="0.75"/>
  <pageSetup fitToHeight="0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2004-11-26T05:13:13Z</dcterms:created>
  <dc:creator>Porte</dc:creator>
</cp:coreProperties>
</file>